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8" firstSheet="6" activeTab="14"/>
  </bookViews>
  <sheets>
    <sheet name="一般公共预算收入表" sheetId="1" r:id="rId1"/>
    <sheet name="一般公共预算支出表" sheetId="2" r:id="rId2"/>
    <sheet name="本级一般公共预算支出表" sheetId="3" r:id="rId3"/>
    <sheet name="本级一般公共预算基本支出表" sheetId="4" r:id="rId4"/>
    <sheet name="一般公共预算税收返还和转移支付表" sheetId="5" r:id="rId5"/>
    <sheet name="政府一般债务限额和余额情况表" sheetId="6" r:id="rId6"/>
    <sheet name="一般公共预算三公经费预算" sheetId="7" r:id="rId7"/>
    <sheet name="政府性基金收入表" sheetId="8" r:id="rId8"/>
    <sheet name="政府性基金支出表 " sheetId="19" r:id="rId9"/>
    <sheet name="本级政府性基金支出表" sheetId="9" r:id="rId10"/>
    <sheet name="政府性基金转移支付表" sheetId="10" r:id="rId11"/>
    <sheet name="政府专项债务限额和余额情况表" sheetId="11" r:id="rId12"/>
    <sheet name="国有资本经营预算收入表" sheetId="12" r:id="rId13"/>
    <sheet name="国有资本经营预算支出表 " sheetId="20" r:id="rId14"/>
    <sheet name="本级国有资本经营预算支出表" sheetId="13" r:id="rId15"/>
    <sheet name="对下安排转移支付的应当公开国有资本经营预算转移支付表" sheetId="21" r:id="rId16"/>
    <sheet name="社会保险基金收入表" sheetId="14" r:id="rId17"/>
    <sheet name="社会保险基金支出表" sheetId="15" r:id="rId18"/>
    <sheet name="专项转移支付分项目公开表" sheetId="18" r:id="rId19"/>
    <sheet name="专项转移支付分地区公开表" sheetId="22" r:id="rId20"/>
  </sheets>
  <definedNames>
    <definedName name="_xlnm._FilterDatabase" localSheetId="2" hidden="1">本级一般公共预算支出表!$A$1:$E$28</definedName>
    <definedName name="_xlnm.Print_Titles" localSheetId="2">本级一般公共预算支出表!$4:$4</definedName>
    <definedName name="_xlnm.Print_Area" localSheetId="10">政府性基金转移支付表!$A$1:$I$22</definedName>
    <definedName name="_xlnm.Print_Area" localSheetId="15">对下安排转移支付的应当公开国有资本经营预算转移支付表!$A$1:$I$22</definedName>
  </definedNames>
  <calcPr calcId="144525"/>
</workbook>
</file>

<file path=xl/sharedStrings.xml><?xml version="1.0" encoding="utf-8"?>
<sst xmlns="http://schemas.openxmlformats.org/spreadsheetml/2006/main" count="2117" uniqueCount="1319">
  <si>
    <t>表一</t>
  </si>
  <si>
    <t>长治市上党区二○二○年一般公共预算收入表</t>
  </si>
  <si>
    <t>单位：万元</t>
  </si>
  <si>
    <t>收入项目</t>
  </si>
  <si>
    <t>2019年完成数</t>
  </si>
  <si>
    <t>2020年预算数</t>
  </si>
  <si>
    <t>为2019年完成数%</t>
  </si>
  <si>
    <t>备注</t>
  </si>
  <si>
    <t>一、税收收入</t>
  </si>
  <si>
    <r>
      <rPr>
        <sz val="11"/>
        <rFont val="宋体"/>
        <charset val="134"/>
      </rPr>
      <t xml:space="preserve">    </t>
    </r>
    <r>
      <rPr>
        <sz val="11"/>
        <rFont val="宋体"/>
        <charset val="134"/>
      </rPr>
      <t>增值税</t>
    </r>
  </si>
  <si>
    <r>
      <rPr>
        <sz val="11"/>
        <rFont val="宋体"/>
        <charset val="134"/>
      </rPr>
      <t xml:space="preserve">    </t>
    </r>
    <r>
      <rPr>
        <sz val="11"/>
        <rFont val="宋体"/>
        <charset val="134"/>
      </rPr>
      <t>企业所得税</t>
    </r>
  </si>
  <si>
    <r>
      <rPr>
        <sz val="11"/>
        <rFont val="宋体"/>
        <charset val="134"/>
      </rPr>
      <t xml:space="preserve">    </t>
    </r>
    <r>
      <rPr>
        <sz val="11"/>
        <rFont val="宋体"/>
        <charset val="134"/>
      </rPr>
      <t>个人所得税</t>
    </r>
  </si>
  <si>
    <r>
      <rPr>
        <sz val="11"/>
        <rFont val="宋体"/>
        <charset val="134"/>
      </rPr>
      <t xml:space="preserve">    </t>
    </r>
    <r>
      <rPr>
        <sz val="11"/>
        <rFont val="宋体"/>
        <charset val="134"/>
      </rPr>
      <t>资源税</t>
    </r>
  </si>
  <si>
    <r>
      <rPr>
        <sz val="11"/>
        <rFont val="宋体"/>
        <charset val="134"/>
      </rPr>
      <t xml:space="preserve">    </t>
    </r>
    <r>
      <rPr>
        <sz val="11"/>
        <rFont val="宋体"/>
        <charset val="134"/>
      </rPr>
      <t>城市维护建设税</t>
    </r>
  </si>
  <si>
    <r>
      <rPr>
        <sz val="11"/>
        <rFont val="宋体"/>
        <charset val="134"/>
      </rPr>
      <t xml:space="preserve">    </t>
    </r>
    <r>
      <rPr>
        <sz val="11"/>
        <rFont val="宋体"/>
        <charset val="134"/>
      </rPr>
      <t>房产税</t>
    </r>
  </si>
  <si>
    <r>
      <rPr>
        <sz val="11"/>
        <rFont val="宋体"/>
        <charset val="134"/>
      </rPr>
      <t xml:space="preserve">    </t>
    </r>
    <r>
      <rPr>
        <sz val="11"/>
        <rFont val="宋体"/>
        <charset val="134"/>
      </rPr>
      <t>印花税</t>
    </r>
  </si>
  <si>
    <r>
      <rPr>
        <sz val="11"/>
        <rFont val="宋体"/>
        <charset val="134"/>
      </rPr>
      <t xml:space="preserve">    </t>
    </r>
    <r>
      <rPr>
        <sz val="11"/>
        <rFont val="宋体"/>
        <charset val="134"/>
      </rPr>
      <t>城镇土地使用税</t>
    </r>
  </si>
  <si>
    <r>
      <rPr>
        <sz val="11"/>
        <rFont val="宋体"/>
        <charset val="134"/>
      </rPr>
      <t xml:space="preserve">    </t>
    </r>
    <r>
      <rPr>
        <sz val="11"/>
        <rFont val="宋体"/>
        <charset val="134"/>
      </rPr>
      <t>土地增值税</t>
    </r>
  </si>
  <si>
    <r>
      <rPr>
        <sz val="11"/>
        <rFont val="宋体"/>
        <charset val="134"/>
      </rPr>
      <t xml:space="preserve">    </t>
    </r>
    <r>
      <rPr>
        <sz val="11"/>
        <rFont val="宋体"/>
        <charset val="134"/>
      </rPr>
      <t>车船税</t>
    </r>
  </si>
  <si>
    <r>
      <rPr>
        <sz val="11"/>
        <rFont val="宋体"/>
        <charset val="134"/>
      </rPr>
      <t xml:space="preserve">    </t>
    </r>
    <r>
      <rPr>
        <sz val="11"/>
        <rFont val="宋体"/>
        <charset val="134"/>
      </rPr>
      <t>耕地占用税</t>
    </r>
  </si>
  <si>
    <r>
      <rPr>
        <sz val="11"/>
        <rFont val="宋体"/>
        <charset val="134"/>
      </rPr>
      <t xml:space="preserve">    </t>
    </r>
    <r>
      <rPr>
        <sz val="11"/>
        <rFont val="宋体"/>
        <charset val="134"/>
      </rPr>
      <t>契税</t>
    </r>
  </si>
  <si>
    <r>
      <rPr>
        <sz val="11"/>
        <rFont val="宋体"/>
        <charset val="134"/>
      </rPr>
      <t xml:space="preserve">    </t>
    </r>
    <r>
      <rPr>
        <sz val="11"/>
        <rFont val="宋体"/>
        <charset val="134"/>
      </rPr>
      <t>烟叶税</t>
    </r>
  </si>
  <si>
    <r>
      <rPr>
        <sz val="11"/>
        <rFont val="宋体"/>
        <charset val="134"/>
      </rPr>
      <t xml:space="preserve">    </t>
    </r>
    <r>
      <rPr>
        <sz val="11"/>
        <rFont val="宋体"/>
        <charset val="134"/>
      </rPr>
      <t>环境保护税</t>
    </r>
  </si>
  <si>
    <t>二、非税收入</t>
  </si>
  <si>
    <r>
      <rPr>
        <sz val="11"/>
        <rFont val="宋体"/>
        <charset val="134"/>
      </rPr>
      <t xml:space="preserve">    </t>
    </r>
    <r>
      <rPr>
        <sz val="11"/>
        <rFont val="宋体"/>
        <charset val="134"/>
      </rPr>
      <t>专项收入</t>
    </r>
  </si>
  <si>
    <r>
      <rPr>
        <sz val="11"/>
        <rFont val="宋体"/>
        <charset val="134"/>
      </rPr>
      <t xml:space="preserve">    </t>
    </r>
    <r>
      <rPr>
        <sz val="11"/>
        <rFont val="宋体"/>
        <charset val="134"/>
      </rPr>
      <t>行政事业性收费收入</t>
    </r>
  </si>
  <si>
    <r>
      <rPr>
        <sz val="11"/>
        <rFont val="宋体"/>
        <charset val="134"/>
      </rPr>
      <t xml:space="preserve">    </t>
    </r>
    <r>
      <rPr>
        <sz val="11"/>
        <rFont val="宋体"/>
        <charset val="134"/>
      </rPr>
      <t>罚没收入</t>
    </r>
  </si>
  <si>
    <r>
      <rPr>
        <sz val="11"/>
        <rFont val="宋体"/>
        <charset val="134"/>
      </rPr>
      <t xml:space="preserve">    </t>
    </r>
    <r>
      <rPr>
        <sz val="11"/>
        <rFont val="宋体"/>
        <charset val="134"/>
      </rPr>
      <t>国有资本经营收入</t>
    </r>
  </si>
  <si>
    <r>
      <rPr>
        <sz val="11"/>
        <rFont val="宋体"/>
        <charset val="134"/>
      </rPr>
      <t xml:space="preserve">    </t>
    </r>
    <r>
      <rPr>
        <sz val="11"/>
        <rFont val="宋体"/>
        <charset val="134"/>
      </rPr>
      <t>国有资源（资产）有偿使用收入</t>
    </r>
  </si>
  <si>
    <t xml:space="preserve">    捐赠收入</t>
  </si>
  <si>
    <t xml:space="preserve">    政府住房基金收入</t>
  </si>
  <si>
    <t xml:space="preserve">    其他收入</t>
  </si>
  <si>
    <t xml:space="preserve"> </t>
  </si>
  <si>
    <t>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</si>
  <si>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</si>
  <si>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</si>
  <si>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</si>
  <si>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</si>
  <si>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</si>
  <si>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</si>
  <si>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</si>
  <si>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</si>
  <si>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一般性转移支付收入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</si>
  <si>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</si>
  <si>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</si>
  <si>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</si>
  <si>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</si>
  <si>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固定数额补助收入</t>
  </si>
  <si>
    <t xml:space="preserve">      革命老区转移支付收入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</si>
  <si>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</si>
  <si>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</si>
  <si>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</si>
  <si>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</si>
  <si>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</si>
  <si>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</si>
  <si>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</si>
  <si>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</si>
  <si>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</si>
  <si>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</si>
  <si>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</si>
  <si>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</si>
  <si>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</si>
  <si>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</si>
  <si>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</si>
  <si>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</si>
  <si>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</si>
  <si>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</si>
  <si>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</si>
  <si>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</si>
  <si>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</si>
  <si>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</si>
  <si>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</si>
  <si>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</si>
  <si>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</si>
  <si>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</si>
  <si>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</si>
  <si>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</si>
  <si>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</si>
  <si>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</si>
  <si>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</si>
  <si>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</si>
  <si>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</si>
  <si>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</si>
  <si>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表二</t>
  </si>
  <si>
    <t>长治市上党区二○二○年一般公共预算支出表</t>
  </si>
  <si>
    <t>2019年
完成数</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</si>
  <si>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</si>
  <si>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</si>
  <si>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</si>
  <si>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</si>
  <si>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</si>
  <si>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</si>
  <si>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</si>
  <si>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</si>
  <si>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</si>
  <si>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</si>
  <si>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</si>
  <si>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</si>
  <si>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</si>
  <si>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</si>
  <si>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</si>
  <si>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</si>
  <si>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</si>
  <si>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</si>
  <si>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</si>
  <si>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</si>
  <si>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</si>
  <si>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</si>
  <si>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</si>
  <si>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</si>
  <si>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</si>
  <si>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公共财政预算支出合计</t>
  </si>
  <si>
    <t>支出合计</t>
  </si>
  <si>
    <r>
      <rPr>
        <sz val="10"/>
        <rFont val="宋体"/>
        <charset val="134"/>
      </rPr>
      <t xml:space="preserve">  </t>
    </r>
    <r>
      <rPr>
        <sz val="10"/>
        <rFont val="宋体"/>
        <charset val="134"/>
      </rPr>
      <t>上解支出</t>
    </r>
  </si>
  <si>
    <t>本级支出合计</t>
  </si>
  <si>
    <r>
      <rPr>
        <sz val="10"/>
        <rFont val="宋体"/>
        <charset val="134"/>
      </rPr>
      <t xml:space="preserve">  </t>
    </r>
    <r>
      <rPr>
        <sz val="10"/>
        <rFont val="宋体"/>
        <charset val="134"/>
      </rPr>
      <t>调出资金</t>
    </r>
  </si>
  <si>
    <t>转移性支出</t>
  </si>
  <si>
    <t xml:space="preserve">  年终结余</t>
  </si>
  <si>
    <t xml:space="preserve">  上解支出</t>
  </si>
  <si>
    <t xml:space="preserve">  地方政府一般债务还本支出</t>
  </si>
  <si>
    <t xml:space="preserve">    体制上解支出</t>
  </si>
  <si>
    <t xml:space="preserve">  安排预算稳定调节基金</t>
  </si>
  <si>
    <t xml:space="preserve">    专项上解支出</t>
  </si>
  <si>
    <t>公共财政预算支出总计</t>
  </si>
  <si>
    <t xml:space="preserve">  调出资金</t>
  </si>
  <si>
    <t xml:space="preserve">  地方政府一般债务转贷支出</t>
  </si>
  <si>
    <t xml:space="preserve">  援助其他地区支出</t>
  </si>
  <si>
    <t xml:space="preserve">  补充预算周转金</t>
  </si>
  <si>
    <t>支出总计</t>
  </si>
  <si>
    <t>表三</t>
  </si>
  <si>
    <t>长治市上党区二○二○年一般公共预算本级支出表</t>
  </si>
  <si>
    <t>支出项目</t>
  </si>
  <si>
    <t>增、减100%</t>
  </si>
  <si>
    <t xml:space="preserve">   人大事务</t>
  </si>
  <si>
    <t xml:space="preserve">      行政运行</t>
  </si>
  <si>
    <t xml:space="preserve">   政协事务</t>
  </si>
  <si>
    <t xml:space="preserve">      一般行政管理事务</t>
  </si>
  <si>
    <t xml:space="preserve">   政府办公厅（室）及相关机构事务</t>
  </si>
  <si>
    <t xml:space="preserve">      机关服务</t>
  </si>
  <si>
    <t xml:space="preserve">   发展与改革事务</t>
  </si>
  <si>
    <t xml:space="preserve">      人大会议</t>
  </si>
  <si>
    <t xml:space="preserve">   统计信息事务</t>
  </si>
  <si>
    <t xml:space="preserve">      人大立法</t>
  </si>
  <si>
    <t xml:space="preserve">   财政事务</t>
  </si>
  <si>
    <t xml:space="preserve">      人大监督</t>
  </si>
  <si>
    <t xml:space="preserve">   税收事务</t>
  </si>
  <si>
    <t xml:space="preserve">      人大代表履职能力提升</t>
  </si>
  <si>
    <t xml:space="preserve">   审计事务</t>
  </si>
  <si>
    <t xml:space="preserve">      代表工作</t>
  </si>
  <si>
    <t xml:space="preserve">   海关事务</t>
  </si>
  <si>
    <t xml:space="preserve">      人大信访工作</t>
  </si>
  <si>
    <t xml:space="preserve">   人力资源事务</t>
  </si>
  <si>
    <t xml:space="preserve">      事业运行</t>
  </si>
  <si>
    <t xml:space="preserve">   纪检监察事务</t>
  </si>
  <si>
    <t xml:space="preserve">      其他人大事务支出</t>
  </si>
  <si>
    <t xml:space="preserve">   商贸事务</t>
  </si>
  <si>
    <t xml:space="preserve">   知识产权事务</t>
  </si>
  <si>
    <t xml:space="preserve">   民族事务</t>
  </si>
  <si>
    <t xml:space="preserve">   港澳台事务</t>
  </si>
  <si>
    <t xml:space="preserve">   档案事务</t>
  </si>
  <si>
    <t xml:space="preserve">      政协会议</t>
  </si>
  <si>
    <t xml:space="preserve">   民主党派及工商联事务</t>
  </si>
  <si>
    <t xml:space="preserve">      委员视察</t>
  </si>
  <si>
    <t xml:space="preserve">   群众团体事务</t>
  </si>
  <si>
    <t xml:space="preserve">      参政议政</t>
  </si>
  <si>
    <t xml:space="preserve">   党委办公厅（室）及相关机构事务</t>
  </si>
  <si>
    <t xml:space="preserve">   组织事务</t>
  </si>
  <si>
    <t xml:space="preserve">      其他政协事务支出</t>
  </si>
  <si>
    <t xml:space="preserve">   宣传事务</t>
  </si>
  <si>
    <t xml:space="preserve">   统战事务</t>
  </si>
  <si>
    <t xml:space="preserve">   对外联络事务</t>
  </si>
  <si>
    <t xml:space="preserve">   其他共产党事务支出</t>
  </si>
  <si>
    <t xml:space="preserve">   网信事务</t>
  </si>
  <si>
    <t xml:space="preserve">      专项服务</t>
  </si>
  <si>
    <t xml:space="preserve">   市场监督管理事务</t>
  </si>
  <si>
    <t xml:space="preserve">      专项业务活动</t>
  </si>
  <si>
    <t xml:space="preserve">   其他一般公共服务支出</t>
  </si>
  <si>
    <t xml:space="preserve">      政务公开审批</t>
  </si>
  <si>
    <t xml:space="preserve">      信访事务</t>
  </si>
  <si>
    <t xml:space="preserve">   对外合作与交流</t>
  </si>
  <si>
    <t xml:space="preserve">      参事事务</t>
  </si>
  <si>
    <t xml:space="preserve">   其他外交支出</t>
  </si>
  <si>
    <t xml:space="preserve">      其他政府办公厅（室）及相关机构事务支出</t>
  </si>
  <si>
    <t xml:space="preserve">   国防动员</t>
  </si>
  <si>
    <t xml:space="preserve">   其他国防支出</t>
  </si>
  <si>
    <t xml:space="preserve">   武装警察部队</t>
  </si>
  <si>
    <t xml:space="preserve">   公安</t>
  </si>
  <si>
    <t xml:space="preserve">      战略规划与实施</t>
  </si>
  <si>
    <t xml:space="preserve">   国家安全</t>
  </si>
  <si>
    <t xml:space="preserve">      日常经济运行调节</t>
  </si>
  <si>
    <t xml:space="preserve">   检察</t>
  </si>
  <si>
    <t xml:space="preserve">      社会事业发展规划</t>
  </si>
  <si>
    <t xml:space="preserve">   法院</t>
  </si>
  <si>
    <t xml:space="preserve">      经济体制改革研究</t>
  </si>
  <si>
    <t xml:space="preserve">   司法</t>
  </si>
  <si>
    <t xml:space="preserve">      物价管理</t>
  </si>
  <si>
    <t xml:space="preserve">   监狱</t>
  </si>
  <si>
    <t xml:space="preserve">   强制隔离戒毒</t>
  </si>
  <si>
    <t xml:space="preserve">      其他发展与改革事务支出</t>
  </si>
  <si>
    <t xml:space="preserve">   国家保密</t>
  </si>
  <si>
    <t xml:space="preserve">   缉私警察</t>
  </si>
  <si>
    <t xml:space="preserve">   其他公共安全支出</t>
  </si>
  <si>
    <t xml:space="preserve">   教育管理事务</t>
  </si>
  <si>
    <t xml:space="preserve">      信息事务</t>
  </si>
  <si>
    <t xml:space="preserve">   普通教育</t>
  </si>
  <si>
    <t xml:space="preserve">      专项统计业务</t>
  </si>
  <si>
    <t xml:space="preserve">   职业教育</t>
  </si>
  <si>
    <t xml:space="preserve">      统计管理</t>
  </si>
  <si>
    <t xml:space="preserve">   成人教育</t>
  </si>
  <si>
    <t xml:space="preserve">      专项普查活动</t>
  </si>
  <si>
    <t xml:space="preserve">   广播电视教育</t>
  </si>
  <si>
    <t xml:space="preserve">      统计抽样调查</t>
  </si>
  <si>
    <t xml:space="preserve">   留学教育</t>
  </si>
  <si>
    <t xml:space="preserve">   特殊教育</t>
  </si>
  <si>
    <t xml:space="preserve">      其他统计信息事务支出</t>
  </si>
  <si>
    <t xml:space="preserve">   进修及培训</t>
  </si>
  <si>
    <t xml:space="preserve">   教育费附加安排的支出</t>
  </si>
  <si>
    <t xml:space="preserve">   其他教育支出</t>
  </si>
  <si>
    <t xml:space="preserve">   科学技术管理事务</t>
  </si>
  <si>
    <t xml:space="preserve">      预算改革业务</t>
  </si>
  <si>
    <t xml:space="preserve">   基础研究</t>
  </si>
  <si>
    <t xml:space="preserve">      财政国库业务</t>
  </si>
  <si>
    <t xml:space="preserve">   应用研究</t>
  </si>
  <si>
    <t xml:space="preserve">      财政监察</t>
  </si>
  <si>
    <t xml:space="preserve">   技术研究与开发</t>
  </si>
  <si>
    <t xml:space="preserve">      信息化建设</t>
  </si>
  <si>
    <t xml:space="preserve">   科技条件与服务</t>
  </si>
  <si>
    <t xml:space="preserve">      财政委托业务支出</t>
  </si>
  <si>
    <t xml:space="preserve">   社会科学</t>
  </si>
  <si>
    <t xml:space="preserve">   科学技术普及</t>
  </si>
  <si>
    <t xml:space="preserve">      其他财政事务支出</t>
  </si>
  <si>
    <t xml:space="preserve">   科技交流与合作</t>
  </si>
  <si>
    <t xml:space="preserve">   科技重大项目</t>
  </si>
  <si>
    <t xml:space="preserve">   其他科学技术支出</t>
  </si>
  <si>
    <t xml:space="preserve">   文化和旅游</t>
  </si>
  <si>
    <t xml:space="preserve">      税务办案</t>
  </si>
  <si>
    <t xml:space="preserve">   文物</t>
  </si>
  <si>
    <t xml:space="preserve">      发票管理及税务登记</t>
  </si>
  <si>
    <t xml:space="preserve">   体育</t>
  </si>
  <si>
    <t xml:space="preserve">      代扣代收代征税款手续费</t>
  </si>
  <si>
    <t xml:space="preserve">   新闻出版电影</t>
  </si>
  <si>
    <t xml:space="preserve">      税务宣传</t>
  </si>
  <si>
    <t xml:space="preserve">   广播电视</t>
  </si>
  <si>
    <t xml:space="preserve">      协税护税</t>
  </si>
  <si>
    <t xml:space="preserve">   其他文化旅游体育与传媒支出</t>
  </si>
  <si>
    <t xml:space="preserve">   人力资源和社会保障管理事务</t>
  </si>
  <si>
    <t xml:space="preserve">      其他税收事务支出</t>
  </si>
  <si>
    <t xml:space="preserve">   民政管理事务</t>
  </si>
  <si>
    <t xml:space="preserve">   补充全国社会保障基金</t>
  </si>
  <si>
    <t xml:space="preserve">   行政事业单位养老支出</t>
  </si>
  <si>
    <t xml:space="preserve">   企业改革补助</t>
  </si>
  <si>
    <t xml:space="preserve">   就业补助</t>
  </si>
  <si>
    <t xml:space="preserve">      审计业务</t>
  </si>
  <si>
    <t xml:space="preserve">   抚恤</t>
  </si>
  <si>
    <t xml:space="preserve">      审计管理</t>
  </si>
  <si>
    <t xml:space="preserve">   退役安置</t>
  </si>
  <si>
    <t xml:space="preserve">   社会福利</t>
  </si>
  <si>
    <t xml:space="preserve">   残疾人事业</t>
  </si>
  <si>
    <t xml:space="preserve">      其他审计事务支出</t>
  </si>
  <si>
    <t xml:space="preserve">   红十字事业</t>
  </si>
  <si>
    <t xml:space="preserve">   最低生活保障</t>
  </si>
  <si>
    <t xml:space="preserve">   临时救助</t>
  </si>
  <si>
    <t xml:space="preserve">   特困人员救助供养</t>
  </si>
  <si>
    <t xml:space="preserve">   补充道路交通事故社会救助基金</t>
  </si>
  <si>
    <t xml:space="preserve">      缉私办案</t>
  </si>
  <si>
    <t xml:space="preserve">   其他生活救助</t>
  </si>
  <si>
    <t xml:space="preserve">      口岸管理</t>
  </si>
  <si>
    <t xml:space="preserve">   财政对基本养老保险基金的补助</t>
  </si>
  <si>
    <t xml:space="preserve">   财政对其他社会保险基金的补助</t>
  </si>
  <si>
    <t xml:space="preserve">      海关关务</t>
  </si>
  <si>
    <t xml:space="preserve">   退役军人管理事务</t>
  </si>
  <si>
    <t xml:space="preserve">      关税征管</t>
  </si>
  <si>
    <t xml:space="preserve">   财政代缴社会保险费支出</t>
  </si>
  <si>
    <t xml:space="preserve">      海关监管</t>
  </si>
  <si>
    <t xml:space="preserve">   其他社会保障和就业支出</t>
  </si>
  <si>
    <t xml:space="preserve">      检验检疫</t>
  </si>
  <si>
    <t xml:space="preserve">   卫生健康管理事务</t>
  </si>
  <si>
    <t xml:space="preserve">      其他海关事务支出</t>
  </si>
  <si>
    <t xml:space="preserve">   公立医院</t>
  </si>
  <si>
    <t xml:space="preserve">   基层医疗卫生机构</t>
  </si>
  <si>
    <t xml:space="preserve">   公共卫生</t>
  </si>
  <si>
    <t xml:space="preserve">   中医药</t>
  </si>
  <si>
    <t xml:space="preserve">   计划生育事务</t>
  </si>
  <si>
    <t xml:space="preserve">      政府特殊津贴</t>
  </si>
  <si>
    <t xml:space="preserve">   行政事业单位医疗</t>
  </si>
  <si>
    <t xml:space="preserve">      资助留学回国人员</t>
  </si>
  <si>
    <t xml:space="preserve">   财政对基本医疗保险基金的补助</t>
  </si>
  <si>
    <t xml:space="preserve">      博士后日常经费</t>
  </si>
  <si>
    <t xml:space="preserve">   医疗救助</t>
  </si>
  <si>
    <t xml:space="preserve">      引进人才费用</t>
  </si>
  <si>
    <t xml:space="preserve">   优抚对象医疗</t>
  </si>
  <si>
    <t xml:space="preserve">   医疗保障管理事务</t>
  </si>
  <si>
    <t xml:space="preserve">      其他人力资源事务支出</t>
  </si>
  <si>
    <t xml:space="preserve">   老龄卫生健康事务</t>
  </si>
  <si>
    <t xml:space="preserve">   其他卫生健康支出</t>
  </si>
  <si>
    <t xml:space="preserve">   环境保护管理事务</t>
  </si>
  <si>
    <t xml:space="preserve">   环境监测与监察</t>
  </si>
  <si>
    <t xml:space="preserve">      大案要案查处</t>
  </si>
  <si>
    <t xml:space="preserve">   污染防治</t>
  </si>
  <si>
    <t xml:space="preserve">      派驻派出机构</t>
  </si>
  <si>
    <t xml:space="preserve">   自然生态保护</t>
  </si>
  <si>
    <t xml:space="preserve">      巡视工作</t>
  </si>
  <si>
    <t xml:space="preserve">   天然林保护</t>
  </si>
  <si>
    <t xml:space="preserve">   退耕还林还草</t>
  </si>
  <si>
    <t xml:space="preserve">      其他纪检监察事务支出</t>
  </si>
  <si>
    <t xml:space="preserve">   风沙荒漠治理</t>
  </si>
  <si>
    <t xml:space="preserve">   退牧还草</t>
  </si>
  <si>
    <t xml:space="preserve">   已垦草原退耕还草</t>
  </si>
  <si>
    <t xml:space="preserve">   能源节约利用</t>
  </si>
  <si>
    <t xml:space="preserve">   污染减排</t>
  </si>
  <si>
    <t xml:space="preserve">      对外贸易管理</t>
  </si>
  <si>
    <t xml:space="preserve">   可再生能源</t>
  </si>
  <si>
    <t xml:space="preserve">      国际经济合作</t>
  </si>
  <si>
    <t xml:space="preserve">   循环经济</t>
  </si>
  <si>
    <t xml:space="preserve">      外资管理</t>
  </si>
  <si>
    <t xml:space="preserve">   能源管理事务</t>
  </si>
  <si>
    <t xml:space="preserve">      国内贸易管理</t>
  </si>
  <si>
    <t xml:space="preserve">   其他节能环保支出</t>
  </si>
  <si>
    <t xml:space="preserve">      招商引资</t>
  </si>
  <si>
    <t xml:space="preserve">   城乡社区管理事务</t>
  </si>
  <si>
    <t xml:space="preserve">      其他商贸事务支出</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</si>
  <si>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</si>
  <si>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</si>
  <si>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</si>
  <si>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</si>
  <si>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</si>
  <si>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专利审批</t>
  </si>
  <si>
    <t xml:space="preserve">      国家知识产权战略</t>
  </si>
  <si>
    <t xml:space="preserve">   农业农村</t>
  </si>
  <si>
    <t xml:space="preserve">      专利试点和产业化推进</t>
  </si>
  <si>
    <t xml:space="preserve">   林业和草原</t>
  </si>
  <si>
    <t xml:space="preserve">      国际组织专项活动</t>
  </si>
  <si>
    <t xml:space="preserve">   水利</t>
  </si>
  <si>
    <t xml:space="preserve">      知识产权宏观管理</t>
  </si>
  <si>
    <t xml:space="preserve">   扶贫</t>
  </si>
  <si>
    <t xml:space="preserve">      商标管理</t>
  </si>
  <si>
    <t xml:space="preserve">   农村综合改革</t>
  </si>
  <si>
    <t xml:space="preserve">      原产地地理标志管理</t>
  </si>
  <si>
    <t xml:space="preserve">   普惠金融发展支出</t>
  </si>
  <si>
    <t xml:space="preserve">   目标价格补贴</t>
  </si>
  <si>
    <t xml:space="preserve">      其他知识产权事务支出</t>
  </si>
  <si>
    <t xml:space="preserve">   其他农林水支出</t>
  </si>
  <si>
    <t xml:space="preserve">   公路水路运输</t>
  </si>
  <si>
    <t xml:space="preserve">   铁路运输</t>
  </si>
  <si>
    <t xml:space="preserve">   民用航空运输</t>
  </si>
  <si>
    <t xml:space="preserve">      民族工作专项</t>
  </si>
  <si>
    <t xml:space="preserve">   成品油价格改革对交通运输的补贴</t>
  </si>
  <si>
    <t xml:space="preserve">   邮政业支出</t>
  </si>
  <si>
    <t xml:space="preserve">      其他民族事务支出</t>
  </si>
  <si>
    <t xml:space="preserve">   车辆购置税支出</t>
  </si>
  <si>
    <t xml:space="preserve">   其他交通运输支出</t>
  </si>
  <si>
    <t xml:space="preserve">   资源勘探开发</t>
  </si>
  <si>
    <t xml:space="preserve">   制造业</t>
  </si>
  <si>
    <t xml:space="preserve">      港澳事务</t>
  </si>
  <si>
    <t xml:space="preserve">   建筑业</t>
  </si>
  <si>
    <t xml:space="preserve">      台湾事务</t>
  </si>
  <si>
    <t xml:space="preserve">   工业和信息产业监管</t>
  </si>
  <si>
    <t xml:space="preserve">   国有资产监管</t>
  </si>
  <si>
    <t xml:space="preserve">      其他港澳台事务支出</t>
  </si>
  <si>
    <t xml:space="preserve">   支持中小企业发展和管理支出</t>
  </si>
  <si>
    <t xml:space="preserve">   其他资源勘探工业信息等支出</t>
  </si>
  <si>
    <t xml:space="preserve">   商业流通事务</t>
  </si>
  <si>
    <t xml:space="preserve">   涉外发展服务支出</t>
  </si>
  <si>
    <t xml:space="preserve">      档案馆</t>
  </si>
  <si>
    <t xml:space="preserve">   其他商业服务业等支出</t>
  </si>
  <si>
    <t xml:space="preserve">      其他档案事务支出</t>
  </si>
  <si>
    <t xml:space="preserve">   金融部门行政支出</t>
  </si>
  <si>
    <t xml:space="preserve">   金融发展支出</t>
  </si>
  <si>
    <t xml:space="preserve">   其他金融支出</t>
  </si>
  <si>
    <t xml:space="preserve">   一般公共服务</t>
  </si>
  <si>
    <t xml:space="preserve">   教育</t>
  </si>
  <si>
    <t xml:space="preserve">      其他民主党派及工商联事务支出</t>
  </si>
  <si>
    <t xml:space="preserve">   文化体育与传媒</t>
  </si>
  <si>
    <t xml:space="preserve">   医疗卫生</t>
  </si>
  <si>
    <t xml:space="preserve">   节能环保</t>
  </si>
  <si>
    <t xml:space="preserve">   农业</t>
  </si>
  <si>
    <t xml:space="preserve">   交通运输</t>
  </si>
  <si>
    <t xml:space="preserve">      工会事务</t>
  </si>
  <si>
    <t xml:space="preserve">   住房保障</t>
  </si>
  <si>
    <t xml:space="preserve">   其他支出</t>
  </si>
  <si>
    <t xml:space="preserve">      其他群众团体事务支出</t>
  </si>
  <si>
    <t xml:space="preserve">   自然资源事务</t>
  </si>
  <si>
    <t xml:space="preserve">   气象事务</t>
  </si>
  <si>
    <t xml:space="preserve">   其他自然资源海洋气象等支出</t>
  </si>
  <si>
    <t xml:space="preserve">      专项业务</t>
  </si>
  <si>
    <t xml:space="preserve">   保障性安居工程支出</t>
  </si>
  <si>
    <t xml:space="preserve">   住房改革支出</t>
  </si>
  <si>
    <t xml:space="preserve">      其他党委办公厅（室）及相关机构事务支出</t>
  </si>
  <si>
    <t xml:space="preserve">   城乡社区住宅</t>
  </si>
  <si>
    <t xml:space="preserve">   粮油事务</t>
  </si>
  <si>
    <t xml:space="preserve">   物资事务</t>
  </si>
  <si>
    <t xml:space="preserve">   能源储备</t>
  </si>
  <si>
    <t xml:space="preserve">      公务员事务</t>
  </si>
  <si>
    <t xml:space="preserve">   粮油储备</t>
  </si>
  <si>
    <t xml:space="preserve">   重要商品储备</t>
  </si>
  <si>
    <t xml:space="preserve">      其他组织事务支出</t>
  </si>
  <si>
    <t xml:space="preserve">   应急管理事务</t>
  </si>
  <si>
    <t xml:space="preserve">   消防事务</t>
  </si>
  <si>
    <t xml:space="preserve">   森林消防事务</t>
  </si>
  <si>
    <t xml:space="preserve">   煤矿安全</t>
  </si>
  <si>
    <t xml:space="preserve">      宣传管理</t>
  </si>
  <si>
    <t xml:space="preserve">   地震事务</t>
  </si>
  <si>
    <t xml:space="preserve">   自然灾害防治</t>
  </si>
  <si>
    <t xml:space="preserve">      其他宣传事务支出</t>
  </si>
  <si>
    <t xml:space="preserve">   自然灾害救灾及恢复重建支出</t>
  </si>
  <si>
    <t xml:space="preserve">   其他灾害防治及应急管理支出</t>
  </si>
  <si>
    <t xml:space="preserve">   地方政府一般债务付息支出</t>
  </si>
  <si>
    <t xml:space="preserve">      宗教事务</t>
  </si>
  <si>
    <t xml:space="preserve">      华侨事务</t>
  </si>
  <si>
    <t xml:space="preserve">   地方政府一般债务发行费用支出</t>
  </si>
  <si>
    <t xml:space="preserve">      其他统战事务支出</t>
  </si>
  <si>
    <t xml:space="preserve">   年初预留</t>
  </si>
  <si>
    <t xml:space="preserve">      其他对外联络事务支出</t>
  </si>
  <si>
    <t xml:space="preserve">      其他共产党事务支出</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</si>
  <si>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</si>
  <si>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</si>
  <si>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</si>
  <si>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</si>
  <si>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</si>
  <si>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</si>
  <si>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</si>
  <si>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</si>
  <si>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</si>
  <si>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</si>
  <si>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</si>
  <si>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国家赔偿费用支出</t>
  </si>
  <si>
    <t xml:space="preserve">      其他一般公共服务支出</t>
  </si>
  <si>
    <t xml:space="preserve">      对外合作活动</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</si>
  <si>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</si>
  <si>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</si>
  <si>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</si>
  <si>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</si>
  <si>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</si>
  <si>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</si>
  <si>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</si>
  <si>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</si>
  <si>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</si>
  <si>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武装警察部队</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</si>
  <si>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</si>
  <si>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</si>
  <si>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</si>
  <si>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</si>
  <si>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</si>
  <si>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</si>
  <si>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</si>
  <si>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</si>
  <si>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</si>
  <si>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检查监督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</si>
  <si>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</si>
  <si>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</si>
  <si>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</si>
  <si>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</si>
  <si>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</si>
  <si>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</si>
  <si>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</si>
  <si>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</si>
  <si>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</si>
  <si>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</si>
  <si>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</si>
  <si>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</si>
  <si>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</si>
  <si>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</si>
  <si>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</si>
  <si>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</si>
  <si>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</si>
  <si>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</si>
  <si>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</si>
  <si>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</si>
  <si>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</si>
  <si>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</si>
  <si>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</si>
  <si>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</si>
  <si>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</si>
  <si>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</si>
  <si>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</si>
  <si>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</si>
  <si>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</si>
  <si>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</si>
  <si>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</si>
  <si>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</si>
  <si>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</si>
  <si>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</si>
  <si>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</si>
  <si>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</si>
  <si>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</si>
  <si>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</si>
  <si>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</si>
  <si>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</si>
  <si>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</si>
  <si>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</si>
  <si>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</si>
  <si>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</si>
  <si>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</si>
  <si>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</si>
  <si>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</si>
  <si>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</si>
  <si>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</si>
  <si>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</si>
  <si>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</si>
  <si>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</si>
  <si>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</si>
  <si>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</si>
  <si>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</si>
  <si>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</si>
  <si>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</si>
  <si>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</si>
  <si>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</si>
  <si>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</si>
  <si>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</si>
  <si>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</si>
  <si>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</si>
  <si>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</si>
  <si>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</si>
  <si>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</si>
  <si>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</si>
  <si>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</si>
  <si>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其他科学技术管理事务支出</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</si>
  <si>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</si>
  <si>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</si>
  <si>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</si>
  <si>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</si>
  <si>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</si>
  <si>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</si>
  <si>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</si>
  <si>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</si>
  <si>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</si>
  <si>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</si>
  <si>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</si>
  <si>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</si>
  <si>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</si>
  <si>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</si>
  <si>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</si>
  <si>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</si>
  <si>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</si>
  <si>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</si>
  <si>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</si>
  <si>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</si>
  <si>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</si>
  <si>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</si>
  <si>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</si>
  <si>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</si>
  <si>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</si>
  <si>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</si>
  <si>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</si>
  <si>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</si>
  <si>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</si>
  <si>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</si>
  <si>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</si>
  <si>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科技奖励</t>
  </si>
  <si>
    <t xml:space="preserve">      核应急</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</si>
  <si>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</si>
  <si>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</si>
  <si>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</si>
  <si>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</si>
  <si>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</si>
  <si>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</si>
  <si>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</si>
  <si>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</si>
  <si>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</si>
  <si>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</si>
  <si>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</si>
  <si>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</si>
  <si>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</si>
  <si>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</si>
  <si>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</si>
  <si>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</si>
  <si>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</si>
  <si>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</si>
  <si>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</si>
  <si>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</si>
  <si>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</si>
  <si>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</si>
  <si>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</si>
  <si>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</si>
  <si>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</si>
  <si>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</si>
  <si>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</si>
  <si>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</si>
  <si>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</si>
  <si>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</si>
  <si>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广播</t>
  </si>
  <si>
    <t xml:space="preserve">      电视</t>
  </si>
  <si>
    <t xml:space="preserve">      监测监管</t>
  </si>
  <si>
    <t xml:space="preserve">      其他广播电视支出</t>
  </si>
  <si>
    <t xml:space="preserve">      宣传文化发展专项支出</t>
  </si>
  <si>
    <t xml:space="preserve">      文化产业发展专项支出</t>
  </si>
  <si>
    <t xml:space="preserve">      其他文化旅游体育与传媒支出</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</si>
  <si>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</si>
  <si>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</si>
  <si>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</si>
  <si>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</si>
  <si>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</si>
  <si>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</si>
  <si>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</si>
  <si>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</si>
  <si>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</si>
  <si>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</si>
  <si>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</si>
  <si>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</si>
  <si>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</si>
  <si>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</si>
  <si>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</si>
  <si>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</si>
  <si>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</si>
  <si>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</si>
  <si>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</si>
  <si>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</si>
  <si>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</si>
  <si>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</si>
  <si>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</si>
  <si>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</si>
  <si>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</si>
  <si>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</si>
  <si>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</si>
  <si>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</si>
  <si>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</si>
  <si>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</si>
  <si>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</si>
  <si>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</si>
  <si>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</si>
  <si>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</si>
  <si>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</si>
  <si>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</si>
  <si>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</si>
  <si>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</si>
  <si>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</si>
  <si>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</si>
  <si>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</si>
  <si>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</si>
  <si>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</si>
  <si>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</si>
  <si>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</si>
  <si>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</si>
  <si>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</si>
  <si>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</si>
  <si>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</si>
  <si>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</si>
  <si>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</si>
  <si>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</si>
  <si>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</si>
  <si>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</si>
  <si>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</si>
  <si>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</si>
  <si>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</si>
  <si>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</si>
  <si>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</si>
  <si>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</si>
  <si>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</si>
  <si>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</si>
  <si>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</si>
  <si>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</si>
  <si>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</si>
  <si>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交强险增值税补助基金支出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</si>
  <si>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</si>
  <si>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</si>
  <si>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</si>
  <si>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</si>
  <si>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</si>
  <si>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</si>
  <si>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</si>
  <si>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</si>
  <si>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</si>
  <si>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</si>
  <si>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拥军优属</t>
  </si>
  <si>
    <t xml:space="preserve">      部队供应</t>
  </si>
  <si>
    <t xml:space="preserve">      其他退役军人事务管理支出</t>
  </si>
  <si>
    <t xml:space="preserve">      财政代缴城乡居民基本养老保险费支出</t>
  </si>
  <si>
    <t xml:space="preserve">      财政代缴其他社会保险费支出</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</si>
  <si>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</si>
  <si>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</si>
  <si>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</si>
  <si>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</si>
  <si>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</si>
  <si>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</si>
  <si>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</si>
  <si>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</si>
  <si>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</si>
  <si>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</si>
  <si>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</si>
  <si>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</si>
  <si>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</si>
  <si>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</si>
  <si>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</si>
  <si>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</si>
  <si>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</si>
  <si>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</si>
  <si>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</si>
  <si>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</si>
  <si>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</si>
  <si>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</si>
  <si>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</si>
  <si>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</si>
  <si>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</si>
  <si>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</si>
  <si>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</si>
  <si>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</si>
  <si>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</si>
  <si>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</si>
  <si>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</si>
  <si>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</si>
  <si>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</si>
  <si>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</si>
  <si>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</si>
  <si>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</si>
  <si>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</si>
  <si>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</si>
  <si>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</si>
  <si>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</si>
  <si>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</si>
  <si>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</si>
  <si>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</si>
  <si>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</si>
  <si>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</si>
  <si>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</si>
  <si>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</si>
  <si>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</si>
  <si>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</si>
  <si>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</si>
  <si>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</si>
  <si>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</si>
  <si>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</si>
  <si>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</si>
  <si>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</si>
  <si>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</si>
  <si>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</si>
  <si>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</si>
  <si>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</si>
  <si>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</si>
  <si>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</si>
  <si>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</si>
  <si>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</si>
  <si>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</si>
  <si>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</si>
  <si>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</si>
  <si>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</si>
  <si>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</si>
  <si>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</si>
  <si>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</si>
  <si>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</si>
  <si>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</si>
  <si>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</si>
  <si>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</si>
  <si>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</si>
  <si>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</si>
  <si>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</si>
  <si>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</si>
  <si>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</si>
  <si>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</si>
  <si>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</si>
  <si>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京津风沙源治理工程建设</t>
  </si>
  <si>
    <t xml:space="preserve">      其他风沙荒漠治理支出</t>
  </si>
  <si>
    <t xml:space="preserve">      退牧还草工程建设</t>
  </si>
  <si>
    <t xml:space="preserve">      其他退牧还草支出</t>
  </si>
  <si>
    <t xml:space="preserve">      生态环境监测与信息</t>
  </si>
  <si>
    <t xml:space="preserve">      生态环境执法监察</t>
  </si>
  <si>
    <t xml:space="preserve">      减排专项支出</t>
  </si>
  <si>
    <t xml:space="preserve">      清洁生产专项支出</t>
  </si>
  <si>
    <t xml:space="preserve">      其他污染减排支出</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</si>
  <si>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</si>
  <si>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</si>
  <si>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</si>
  <si>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</si>
  <si>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</si>
  <si>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</si>
  <si>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</si>
  <si>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</si>
  <si>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</si>
  <si>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</si>
  <si>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</si>
  <si>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</si>
  <si>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</si>
  <si>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</si>
  <si>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</si>
  <si>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</si>
  <si>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小城镇基础设施建设</t>
  </si>
  <si>
    <t xml:space="preserve">      其他城乡社区公共设施支出</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</si>
  <si>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</si>
  <si>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</si>
  <si>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</si>
  <si>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</si>
  <si>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</si>
  <si>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</si>
  <si>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</si>
  <si>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</si>
  <si>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</si>
  <si>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</si>
  <si>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</si>
  <si>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</si>
  <si>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</si>
  <si>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</si>
  <si>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</si>
  <si>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</si>
  <si>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</si>
  <si>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</si>
  <si>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</si>
  <si>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</si>
  <si>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</si>
  <si>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</si>
  <si>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</si>
  <si>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</si>
  <si>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</si>
  <si>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</si>
  <si>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</si>
  <si>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</si>
  <si>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</si>
  <si>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</si>
  <si>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</si>
  <si>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</si>
  <si>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</si>
  <si>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</si>
  <si>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</si>
  <si>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</si>
  <si>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</si>
  <si>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</si>
  <si>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</si>
  <si>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</si>
  <si>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</si>
  <si>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</si>
  <si>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</si>
  <si>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</si>
  <si>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</si>
  <si>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</si>
  <si>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</si>
  <si>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</si>
  <si>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</si>
  <si>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</si>
  <si>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</si>
  <si>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</si>
  <si>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</si>
  <si>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</si>
  <si>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</si>
  <si>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</si>
  <si>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</si>
  <si>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</si>
  <si>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</si>
  <si>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</si>
  <si>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</si>
  <si>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</si>
  <si>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</si>
  <si>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</si>
  <si>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</si>
  <si>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</si>
  <si>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</si>
  <si>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</si>
  <si>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</si>
  <si>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</si>
  <si>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</si>
  <si>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</si>
  <si>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</si>
  <si>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</si>
  <si>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</si>
  <si>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</si>
  <si>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</si>
  <si>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</si>
  <si>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</si>
  <si>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</si>
  <si>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</si>
  <si>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</si>
  <si>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</si>
  <si>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</si>
  <si>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其他目标价格补贴</t>
  </si>
  <si>
    <t xml:space="preserve">      化解其他公益性乡村债务支出</t>
  </si>
  <si>
    <t xml:space="preserve">      其他农林水支出</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</si>
  <si>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</si>
  <si>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</si>
  <si>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</si>
  <si>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</si>
  <si>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</si>
  <si>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</si>
  <si>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</si>
  <si>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</si>
  <si>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</si>
  <si>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</si>
  <si>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</si>
  <si>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</si>
  <si>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</si>
  <si>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</si>
  <si>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</si>
  <si>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</si>
  <si>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</si>
  <si>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</si>
  <si>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</si>
  <si>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</si>
  <si>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</si>
  <si>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</si>
  <si>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</si>
  <si>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</si>
  <si>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</si>
  <si>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</si>
  <si>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</si>
  <si>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</si>
  <si>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</si>
  <si>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</si>
  <si>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</si>
  <si>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</si>
  <si>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</si>
  <si>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</si>
  <si>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</si>
  <si>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</si>
  <si>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</si>
  <si>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</si>
  <si>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</si>
  <si>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</si>
  <si>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</si>
  <si>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</si>
  <si>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 xml:space="preserve">      其他交通运输支出</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</si>
  <si>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</si>
  <si>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</si>
  <si>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</si>
  <si>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</si>
  <si>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</si>
  <si>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</si>
  <si>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</si>
  <si>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</si>
  <si>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</si>
  <si>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</si>
  <si>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</si>
  <si>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</si>
  <si>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</si>
  <si>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</si>
  <si>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</si>
  <si>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</si>
  <si>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</si>
  <si>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</si>
  <si>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</si>
  <si>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</si>
  <si>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</si>
  <si>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</si>
  <si>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</si>
  <si>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</si>
  <si>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</si>
  <si>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</si>
  <si>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</si>
  <si>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</si>
  <si>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</si>
  <si>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</si>
  <si>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</si>
  <si>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</si>
  <si>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</si>
  <si>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</si>
  <si>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</si>
  <si>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</si>
  <si>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</si>
  <si>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</si>
  <si>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</si>
  <si>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</si>
  <si>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</si>
  <si>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</si>
  <si>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</si>
  <si>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</si>
  <si>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</si>
  <si>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</si>
  <si>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服务业基础设施建设</t>
  </si>
  <si>
    <t xml:space="preserve">      其他商业服务业等支出</t>
  </si>
  <si>
    <t xml:space="preserve">      安全防卫</t>
  </si>
  <si>
    <t xml:space="preserve">      金融部门其他行政支出</t>
  </si>
  <si>
    <t xml:space="preserve">      政策性银行亏损补贴</t>
  </si>
  <si>
    <t xml:space="preserve">      利息费用补贴支出</t>
  </si>
  <si>
    <t xml:space="preserve">      补充资本金</t>
  </si>
  <si>
    <t xml:space="preserve">      风险基金补助</t>
  </si>
  <si>
    <t xml:space="preserve">      其他金融发展支出</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</si>
  <si>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</si>
  <si>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</si>
  <si>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</si>
  <si>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</si>
  <si>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</si>
  <si>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</si>
  <si>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</si>
  <si>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</si>
  <si>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</si>
  <si>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</si>
  <si>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</si>
  <si>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</si>
  <si>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</si>
  <si>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</si>
  <si>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</si>
  <si>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</si>
  <si>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</si>
  <si>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</si>
  <si>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</si>
  <si>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</si>
  <si>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</si>
  <si>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</si>
  <si>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</si>
  <si>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</si>
  <si>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</si>
  <si>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</si>
  <si>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</si>
  <si>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</si>
  <si>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</si>
  <si>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</si>
  <si>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</si>
  <si>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</si>
  <si>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</si>
  <si>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</si>
  <si>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</si>
  <si>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</si>
  <si>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</si>
  <si>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</si>
  <si>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</si>
  <si>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</si>
  <si>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</si>
  <si>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</si>
  <si>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</si>
  <si>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</si>
  <si>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</si>
  <si>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</si>
  <si>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</si>
  <si>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</si>
  <si>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</si>
  <si>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</si>
  <si>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</si>
  <si>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</si>
  <si>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</si>
  <si>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</si>
  <si>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</si>
  <si>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</si>
  <si>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</si>
  <si>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</si>
  <si>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</si>
  <si>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</si>
  <si>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</si>
  <si>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</si>
  <si>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</si>
  <si>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</si>
  <si>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</si>
  <si>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</si>
  <si>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</si>
  <si>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</si>
  <si>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t>
  </si>
  <si>
    <t xml:space="preserve">      天然铀能源储备</t>
  </si>
  <si>
    <t xml:space="preserve">      煤炭储备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</si>
  <si>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</si>
  <si>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</si>
  <si>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</si>
  <si>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</si>
  <si>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</si>
  <si>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</si>
  <si>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</si>
  <si>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</si>
  <si>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</si>
  <si>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</si>
  <si>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</si>
  <si>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</si>
  <si>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</si>
  <si>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</si>
  <si>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</si>
  <si>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</si>
  <si>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</si>
  <si>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</si>
  <si>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</si>
  <si>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</si>
  <si>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</si>
  <si>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</si>
  <si>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</si>
  <si>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</si>
  <si>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消防应急救援</t>
  </si>
  <si>
    <t xml:space="preserve">      其他消防事务支出</t>
  </si>
  <si>
    <t xml:space="preserve">      森林消防应急救援</t>
  </si>
  <si>
    <t xml:space="preserve">      其他森林消防事务支出</t>
  </si>
  <si>
    <t xml:space="preserve">      煤矿安全监察事务</t>
  </si>
  <si>
    <t xml:space="preserve">      煤矿应急救援事务</t>
  </si>
  <si>
    <t xml:space="preserve">      其他煤矿安全支出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</si>
  <si>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</si>
  <si>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</si>
  <si>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</si>
  <si>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</si>
  <si>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</si>
  <si>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</si>
  <si>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</si>
  <si>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</si>
  <si>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</si>
  <si>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</si>
  <si>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</si>
  <si>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</si>
  <si>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</si>
  <si>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</si>
  <si>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</si>
  <si>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</si>
  <si>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</si>
  <si>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</si>
  <si>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</si>
  <si>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</si>
  <si>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</si>
  <si>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表四</t>
  </si>
  <si>
    <t>长治市上党区二○二○年一般公共预算本级基本支出分经济科目表</t>
  </si>
  <si>
    <t>经济科目名称</t>
  </si>
  <si>
    <t>总计</t>
  </si>
  <si>
    <t>一、机关工资福利支出</t>
  </si>
  <si>
    <r>
      <rPr>
        <sz val="12"/>
        <rFont val="宋体"/>
        <charset val="134"/>
      </rPr>
      <t xml:space="preserve">  </t>
    </r>
    <r>
      <rPr>
        <sz val="12"/>
        <rFont val="宋体"/>
        <charset val="134"/>
      </rPr>
      <t>工资奖金津补贴</t>
    </r>
  </si>
  <si>
    <r>
      <rPr>
        <sz val="12"/>
        <rFont val="宋体"/>
        <charset val="134"/>
      </rPr>
      <t xml:space="preserve">  </t>
    </r>
    <r>
      <rPr>
        <sz val="12"/>
        <rFont val="宋体"/>
        <charset val="134"/>
      </rPr>
      <t>社会保障缴费</t>
    </r>
  </si>
  <si>
    <r>
      <rPr>
        <sz val="12"/>
        <rFont val="宋体"/>
        <charset val="134"/>
      </rPr>
      <t xml:space="preserve">  </t>
    </r>
    <r>
      <rPr>
        <sz val="12"/>
        <rFont val="宋体"/>
        <charset val="134"/>
      </rPr>
      <t>住房公积金</t>
    </r>
  </si>
  <si>
    <r>
      <rPr>
        <sz val="12"/>
        <rFont val="宋体"/>
        <charset val="134"/>
      </rPr>
      <t xml:space="preserve">  </t>
    </r>
    <r>
      <rPr>
        <sz val="12"/>
        <rFont val="宋体"/>
        <charset val="134"/>
      </rPr>
      <t>其他工资福利支出</t>
    </r>
  </si>
  <si>
    <t>二、机关商品和服务支出</t>
  </si>
  <si>
    <r>
      <rPr>
        <sz val="12"/>
        <rFont val="宋体"/>
        <charset val="134"/>
      </rPr>
      <t xml:space="preserve">  </t>
    </r>
    <r>
      <rPr>
        <sz val="12"/>
        <rFont val="宋体"/>
        <charset val="134"/>
      </rPr>
      <t>办公经费</t>
    </r>
  </si>
  <si>
    <r>
      <rPr>
        <sz val="12"/>
        <rFont val="宋体"/>
        <charset val="134"/>
      </rPr>
      <t xml:space="preserve">  </t>
    </r>
    <r>
      <rPr>
        <sz val="12"/>
        <rFont val="宋体"/>
        <charset val="134"/>
      </rPr>
      <t>会议费</t>
    </r>
  </si>
  <si>
    <r>
      <rPr>
        <sz val="12"/>
        <rFont val="宋体"/>
        <charset val="134"/>
      </rPr>
      <t xml:space="preserve">  </t>
    </r>
    <r>
      <rPr>
        <sz val="12"/>
        <rFont val="宋体"/>
        <charset val="134"/>
      </rPr>
      <t>培训费</t>
    </r>
  </si>
  <si>
    <r>
      <rPr>
        <sz val="12"/>
        <rFont val="宋体"/>
        <charset val="134"/>
      </rPr>
      <t xml:space="preserve">  </t>
    </r>
    <r>
      <rPr>
        <sz val="12"/>
        <rFont val="宋体"/>
        <charset val="134"/>
      </rPr>
      <t>专用材料购置费</t>
    </r>
  </si>
  <si>
    <r>
      <rPr>
        <sz val="12"/>
        <rFont val="宋体"/>
        <charset val="134"/>
      </rPr>
      <t xml:space="preserve">  </t>
    </r>
    <r>
      <rPr>
        <sz val="12"/>
        <rFont val="宋体"/>
        <charset val="134"/>
      </rPr>
      <t>委托业务费</t>
    </r>
  </si>
  <si>
    <r>
      <rPr>
        <sz val="12"/>
        <rFont val="宋体"/>
        <charset val="134"/>
      </rPr>
      <t xml:space="preserve">  </t>
    </r>
    <r>
      <rPr>
        <sz val="12"/>
        <rFont val="宋体"/>
        <charset val="134"/>
      </rPr>
      <t>公务接待费</t>
    </r>
  </si>
  <si>
    <r>
      <rPr>
        <sz val="12"/>
        <rFont val="宋体"/>
        <charset val="134"/>
      </rPr>
      <t xml:space="preserve">  </t>
    </r>
    <r>
      <rPr>
        <sz val="12"/>
        <rFont val="宋体"/>
        <charset val="134"/>
      </rPr>
      <t>公务用车运行维护费</t>
    </r>
  </si>
  <si>
    <r>
      <rPr>
        <sz val="12"/>
        <rFont val="宋体"/>
        <charset val="134"/>
      </rPr>
      <t xml:space="preserve">  </t>
    </r>
    <r>
      <rPr>
        <sz val="12"/>
        <rFont val="宋体"/>
        <charset val="134"/>
      </rPr>
      <t>维修(护)费</t>
    </r>
  </si>
  <si>
    <r>
      <rPr>
        <sz val="12"/>
        <rFont val="宋体"/>
        <charset val="134"/>
      </rPr>
      <t xml:space="preserve">  </t>
    </r>
    <r>
      <rPr>
        <sz val="12"/>
        <rFont val="宋体"/>
        <charset val="134"/>
      </rPr>
      <t>其他商品和服务支出</t>
    </r>
  </si>
  <si>
    <t>三、对事业单位经常性补助</t>
  </si>
  <si>
    <r>
      <rPr>
        <sz val="12"/>
        <rFont val="宋体"/>
        <charset val="134"/>
      </rPr>
      <t xml:space="preserve">  </t>
    </r>
    <r>
      <rPr>
        <sz val="12"/>
        <rFont val="宋体"/>
        <charset val="134"/>
      </rPr>
      <t>工资福利支出</t>
    </r>
  </si>
  <si>
    <r>
      <rPr>
        <sz val="12"/>
        <rFont val="宋体"/>
        <charset val="134"/>
      </rPr>
      <t xml:space="preserve">  </t>
    </r>
    <r>
      <rPr>
        <sz val="12"/>
        <rFont val="宋体"/>
        <charset val="134"/>
      </rPr>
      <t>商品和服务支出</t>
    </r>
  </si>
  <si>
    <t>四、对个人和家庭的补助</t>
  </si>
  <si>
    <r>
      <rPr>
        <sz val="12"/>
        <rFont val="宋体"/>
        <charset val="134"/>
      </rPr>
      <t xml:space="preserve">  </t>
    </r>
    <r>
      <rPr>
        <sz val="12"/>
        <rFont val="宋体"/>
        <charset val="134"/>
      </rPr>
      <t>社会福利和救助</t>
    </r>
  </si>
  <si>
    <r>
      <rPr>
        <sz val="12"/>
        <rFont val="宋体"/>
        <charset val="134"/>
      </rPr>
      <t xml:space="preserve">  </t>
    </r>
    <r>
      <rPr>
        <sz val="12"/>
        <rFont val="宋体"/>
        <charset val="134"/>
      </rPr>
      <t>助学金</t>
    </r>
  </si>
  <si>
    <r>
      <rPr>
        <sz val="12"/>
        <rFont val="宋体"/>
        <charset val="134"/>
      </rPr>
      <t xml:space="preserve">  </t>
    </r>
    <r>
      <rPr>
        <sz val="12"/>
        <rFont val="宋体"/>
        <charset val="134"/>
      </rPr>
      <t>离退休费</t>
    </r>
  </si>
  <si>
    <r>
      <rPr>
        <sz val="12"/>
        <rFont val="宋体"/>
        <charset val="134"/>
      </rPr>
      <t xml:space="preserve">  </t>
    </r>
    <r>
      <rPr>
        <sz val="12"/>
        <rFont val="宋体"/>
        <charset val="134"/>
      </rPr>
      <t>其他对个人和家庭的补助</t>
    </r>
  </si>
  <si>
    <t>表五</t>
  </si>
  <si>
    <t>长治市上党区二○二○年一般公共预算税收返还和转移支付表</t>
  </si>
  <si>
    <t>项目</t>
  </si>
  <si>
    <t>上年决算（执行)数</t>
  </si>
  <si>
    <t>预算数</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</si>
  <si>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</si>
  <si>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</si>
  <si>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</si>
  <si>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</si>
  <si>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</si>
  <si>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</si>
  <si>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</si>
  <si>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</si>
  <si>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</si>
  <si>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</si>
  <si>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</si>
  <si>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</si>
  <si>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</si>
  <si>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</si>
  <si>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</si>
  <si>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</si>
  <si>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</si>
  <si>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</si>
  <si>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</si>
  <si>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</si>
  <si>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</si>
  <si>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表六</t>
  </si>
  <si>
    <t>长治市上党区2019年政府一般债务限额和余额情况表</t>
  </si>
  <si>
    <t>单位:万元</t>
  </si>
  <si>
    <t xml:space="preserve">地区名称
</t>
  </si>
  <si>
    <t>一般债务限额</t>
  </si>
  <si>
    <t>一般债务余额</t>
  </si>
  <si>
    <t>专项债务限额</t>
  </si>
  <si>
    <t>专项债务余额</t>
  </si>
  <si>
    <t>上党区</t>
  </si>
  <si>
    <t>表七</t>
  </si>
  <si>
    <t>2020年三公经费预算表</t>
  </si>
  <si>
    <t>2019年预算数</t>
  </si>
  <si>
    <t>增减变动情况情况</t>
  </si>
  <si>
    <t>合计</t>
  </si>
  <si>
    <t>公务接待费</t>
  </si>
  <si>
    <t>公务用车运行维护费</t>
  </si>
  <si>
    <t>公务出国出境费</t>
  </si>
  <si>
    <t>公务用车购置费</t>
  </si>
  <si>
    <t>表八</t>
  </si>
  <si>
    <t>长治市上党区二○二○年政府性基金收入表</t>
  </si>
  <si>
    <t>2020年
预算数</t>
  </si>
  <si>
    <t>政府性基金收入合计</t>
  </si>
  <si>
    <t>一、国有土地收益基金收入</t>
  </si>
  <si>
    <t>二、农业土地开发资金收入</t>
  </si>
  <si>
    <t>三、国有土地使用权出让收入</t>
  </si>
  <si>
    <t>四、城市基础设施配套费收入</t>
  </si>
  <si>
    <t>五、污水处理费收入</t>
  </si>
  <si>
    <t>六、其他政府性基金收入</t>
  </si>
  <si>
    <t>表九</t>
  </si>
  <si>
    <t>长治市上党区二○二○年政府性基金支出表</t>
  </si>
  <si>
    <t>政府性基金支出合计</t>
  </si>
  <si>
    <t>一、文化旅游体育与传媒支出</t>
  </si>
  <si>
    <t>207</t>
  </si>
  <si>
    <t>国家电影事业发展专项资金安排的支出</t>
  </si>
  <si>
    <t>20707</t>
  </si>
  <si>
    <t xml:space="preserve">   国家电影事业发展专项资金安排的支出</t>
  </si>
  <si>
    <t xml:space="preserve">    旅游发展基金支出</t>
  </si>
  <si>
    <t>20709</t>
  </si>
  <si>
    <t xml:space="preserve">   旅游发展基金支出</t>
  </si>
  <si>
    <t>二、社会保障和就业支出</t>
  </si>
  <si>
    <t>208</t>
  </si>
  <si>
    <r>
      <rPr>
        <sz val="11"/>
        <rFont val="宋体"/>
        <charset val="134"/>
      </rPr>
      <t xml:space="preserve">    </t>
    </r>
    <r>
      <rPr>
        <sz val="11"/>
        <rFont val="宋体"/>
        <charset val="134"/>
      </rPr>
      <t>大中型水库移民后期扶持基金支出</t>
    </r>
  </si>
  <si>
    <t>20822</t>
  </si>
  <si>
    <t xml:space="preserve">   大中型水库移民后期扶持基金支出</t>
  </si>
  <si>
    <t xml:space="preserve">    小型水库移民扶助基金安排的支出</t>
  </si>
  <si>
    <t>20823</t>
  </si>
  <si>
    <t xml:space="preserve">   小型水库移民扶助基金安排的支出</t>
  </si>
  <si>
    <t>三、城乡社区支出</t>
  </si>
  <si>
    <t>212</t>
  </si>
  <si>
    <t>四、城乡社区支出</t>
  </si>
  <si>
    <r>
      <rPr>
        <sz val="11"/>
        <rFont val="宋体"/>
        <charset val="134"/>
      </rPr>
      <t xml:space="preserve">    </t>
    </r>
    <r>
      <rPr>
        <sz val="11"/>
        <rFont val="宋体"/>
        <charset val="134"/>
      </rPr>
      <t>国有土地使用权出让收入及对应专项债务收入安排的支出</t>
    </r>
  </si>
  <si>
    <t>21208</t>
  </si>
  <si>
    <t xml:space="preserve">   国有土地使用权出让收入安排的支出</t>
  </si>
  <si>
    <r>
      <rPr>
        <sz val="11"/>
        <rFont val="宋体"/>
        <charset val="134"/>
      </rPr>
      <t xml:space="preserve">    </t>
    </r>
    <r>
      <rPr>
        <sz val="11"/>
        <rFont val="宋体"/>
        <charset val="134"/>
      </rPr>
      <t>国有土地收益基金及对应专项债务收入安排的支出</t>
    </r>
  </si>
  <si>
    <t>21210</t>
  </si>
  <si>
    <t xml:space="preserve">   国有土地收益基金安排的支出</t>
  </si>
  <si>
    <t xml:space="preserve">    农业土地开发资金安排的支出</t>
  </si>
  <si>
    <t>21211</t>
  </si>
  <si>
    <t xml:space="preserve">   农业土地开发资金安排的支出</t>
  </si>
  <si>
    <t xml:space="preserve">    城市基础设施配套费安排的支出</t>
  </si>
  <si>
    <t>21213</t>
  </si>
  <si>
    <t xml:space="preserve">   城市基础设施配套费安排的支出</t>
  </si>
  <si>
    <t xml:space="preserve">    污水处理费安排的支出</t>
  </si>
  <si>
    <t>21214</t>
  </si>
  <si>
    <t xml:space="preserve">   污水处理费安排的支出</t>
  </si>
  <si>
    <t>四、农林水支出</t>
  </si>
  <si>
    <t>213</t>
  </si>
  <si>
    <t>五、农林水支出</t>
  </si>
  <si>
    <t xml:space="preserve">    国家重大水利工程建设基金安排的支出</t>
  </si>
  <si>
    <t>21369</t>
  </si>
  <si>
    <t xml:space="preserve">   国家重大水利工程建设基金安排的支出</t>
  </si>
  <si>
    <t>五、其他支出</t>
  </si>
  <si>
    <t>229</t>
  </si>
  <si>
    <t>八、其他支出</t>
  </si>
  <si>
    <r>
      <rPr>
        <sz val="11"/>
        <rFont val="宋体"/>
        <charset val="134"/>
      </rPr>
      <t xml:space="preserve">    </t>
    </r>
    <r>
      <rPr>
        <sz val="11"/>
        <rFont val="宋体"/>
        <charset val="134"/>
      </rPr>
      <t>其他政府性基金及对应专项债务收入安排的支出</t>
    </r>
  </si>
  <si>
    <t>22904</t>
  </si>
  <si>
    <t xml:space="preserve">   其他政府性基金及对应专项债务收入安排的支出</t>
  </si>
  <si>
    <r>
      <rPr>
        <sz val="11"/>
        <rFont val="宋体"/>
        <charset val="134"/>
      </rPr>
      <t xml:space="preserve">    </t>
    </r>
    <r>
      <rPr>
        <sz val="11"/>
        <rFont val="宋体"/>
        <charset val="134"/>
      </rPr>
      <t>彩票发行销售机构业务费安排的支出</t>
    </r>
  </si>
  <si>
    <t>22908</t>
  </si>
  <si>
    <t xml:space="preserve">   彩票发行销售机构业务费安排的支出</t>
  </si>
  <si>
    <t xml:space="preserve">    彩票公益金安排的支出</t>
  </si>
  <si>
    <t>22960</t>
  </si>
  <si>
    <t xml:space="preserve">   彩票公益金安排的支出</t>
  </si>
  <si>
    <t>五、债务付息支出</t>
  </si>
  <si>
    <t>232</t>
  </si>
  <si>
    <t>九、债务付息支出</t>
  </si>
  <si>
    <t>233</t>
  </si>
  <si>
    <t>十、债务发行费用支出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</si>
  <si>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</si>
  <si>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</si>
  <si>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</si>
  <si>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</si>
  <si>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</si>
  <si>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</si>
  <si>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</si>
  <si>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表十</t>
  </si>
  <si>
    <t>长治市上党区二○二○年本级政府性基金支出表</t>
  </si>
  <si>
    <t>表十一</t>
  </si>
  <si>
    <t>说明：2020年我区政府性基金年初预算不涉及对下转移支付。</t>
  </si>
  <si>
    <t>表十二</t>
  </si>
  <si>
    <t>长治市上党区2019年政府专项债务限额和余额情况表</t>
  </si>
  <si>
    <t>表十三</t>
  </si>
  <si>
    <t>长治市上党区二○二○年国有资本经营预算收入表</t>
  </si>
  <si>
    <r>
      <rPr>
        <sz val="11"/>
        <rFont val="宋体"/>
        <charset val="134"/>
      </rPr>
      <t>项</t>
    </r>
    <r>
      <rPr>
        <sz val="11"/>
        <rFont val="Times New Roman"/>
        <charset val="134"/>
      </rPr>
      <t xml:space="preserve">        </t>
    </r>
    <r>
      <rPr>
        <sz val="11"/>
        <rFont val="宋体"/>
        <charset val="134"/>
      </rPr>
      <t>目</t>
    </r>
  </si>
  <si>
    <t>一、利润收入</t>
  </si>
  <si>
    <t>二、股利、股息收入</t>
  </si>
  <si>
    <t>三、产权转让收入</t>
  </si>
  <si>
    <t>四、清算收入</t>
  </si>
  <si>
    <t>五、其他国有资本经营预算收入</t>
  </si>
  <si>
    <t>收 入 合 计</t>
  </si>
  <si>
    <t>国有资本经营预算转移支付收入</t>
  </si>
  <si>
    <t>上年结转</t>
  </si>
  <si>
    <t>收 入 总 计</t>
  </si>
  <si>
    <t>表十四</t>
  </si>
  <si>
    <t>长治市上党区二○二○年国有资本经营预算支出表</t>
  </si>
  <si>
    <t>一、解决历史遗留问题及改革成本支出</t>
  </si>
  <si>
    <t>二、国有企业资本金注入</t>
  </si>
  <si>
    <t>三、国有企业政策性补贴</t>
  </si>
  <si>
    <t>四、金融国有资本经营预算支出</t>
  </si>
  <si>
    <t>五、其他国有资本经营预算支出</t>
  </si>
  <si>
    <t>支 出 合 计</t>
  </si>
  <si>
    <t>国有资本经营预算转移支付支出</t>
  </si>
  <si>
    <t>国有资本经营预算调出资金</t>
  </si>
  <si>
    <t>结转下年</t>
  </si>
  <si>
    <t>支 出 总 计</t>
  </si>
  <si>
    <t>表十五</t>
  </si>
  <si>
    <t>长治市上党区二○二○年本级国有资本经营预算支出表</t>
  </si>
  <si>
    <t>表十六</t>
  </si>
  <si>
    <t>说明：2020年我区国有资本经营年初预算不涉及对下转移支付。</t>
  </si>
  <si>
    <t>表十七</t>
  </si>
  <si>
    <t>长治市上党区二○二○年社会保险基金预算收入表</t>
  </si>
  <si>
    <r>
      <rPr>
        <sz val="12"/>
        <color rgb="FF000000"/>
        <rFont val="宋体"/>
        <charset val="134"/>
      </rPr>
      <t>项</t>
    </r>
    <r>
      <rPr>
        <sz val="12"/>
        <color rgb="FF000000"/>
        <rFont val="宋体"/>
        <charset val="134"/>
      </rPr>
      <t xml:space="preserve">        </t>
    </r>
    <r>
      <rPr>
        <sz val="12"/>
        <color rgb="FF000000"/>
        <rFont val="宋体"/>
        <charset val="134"/>
      </rPr>
      <t>目</t>
    </r>
  </si>
  <si>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</si>
  <si>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</si>
  <si>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</si>
  <si>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</si>
  <si>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</si>
  <si>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</si>
  <si>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</si>
  <si>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</si>
  <si>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收入</t>
  </si>
  <si>
    <r>
      <rPr>
        <sz val="12"/>
        <color rgb="FF000000"/>
        <rFont val="宋体"/>
        <charset val="134"/>
      </rPr>
      <t xml:space="preserve">    </t>
    </r>
    <r>
      <rPr>
        <sz val="12"/>
        <color rgb="FF000000"/>
        <rFont val="宋体"/>
        <charset val="134"/>
      </rPr>
      <t>其中： 1、保险费收入</t>
    </r>
  </si>
  <si>
    <r>
      <rPr>
        <sz val="12"/>
        <color rgb="FF000000"/>
        <rFont val="宋体"/>
        <charset val="134"/>
      </rPr>
      <t xml:space="preserve">           </t>
    </r>
    <r>
      <rPr>
        <sz val="12"/>
        <color rgb="FF000000"/>
        <rFont val="宋体"/>
        <charset val="134"/>
      </rPr>
      <t>2、利息收入</t>
    </r>
  </si>
  <si>
    <r>
      <rPr>
        <sz val="12"/>
        <color rgb="FF000000"/>
        <rFont val="宋体"/>
        <charset val="134"/>
      </rPr>
      <t xml:space="preserve">           </t>
    </r>
    <r>
      <rPr>
        <sz val="12"/>
        <color rgb="FF000000"/>
        <rFont val="宋体"/>
        <charset val="134"/>
      </rPr>
      <t>3、财政补贴收入</t>
    </r>
  </si>
  <si>
    <r>
      <rPr>
        <sz val="12"/>
        <color rgb="FF000000"/>
        <rFont val="宋体"/>
        <charset val="134"/>
      </rPr>
      <t xml:space="preserve">           </t>
    </r>
    <r>
      <rPr>
        <sz val="12"/>
        <color rgb="FF000000"/>
        <rFont val="宋体"/>
        <charset val="134"/>
      </rPr>
      <t>4、委托投资收益</t>
    </r>
  </si>
  <si>
    <r>
      <rPr>
        <sz val="12"/>
        <color rgb="FF000000"/>
        <rFont val="宋体"/>
        <charset val="134"/>
      </rPr>
      <t xml:space="preserve">           </t>
    </r>
    <r>
      <rPr>
        <sz val="12"/>
        <color rgb="FF000000"/>
        <rFont val="宋体"/>
        <charset val="134"/>
      </rPr>
      <t>5、其他收入</t>
    </r>
  </si>
  <si>
    <r>
      <rPr>
        <sz val="12"/>
        <color rgb="FF000000"/>
        <rFont val="宋体"/>
        <charset val="134"/>
      </rPr>
      <t xml:space="preserve">           </t>
    </r>
    <r>
      <rPr>
        <sz val="12"/>
        <color rgb="FF000000"/>
        <rFont val="宋体"/>
        <charset val="134"/>
      </rPr>
      <t>6、转移收入</t>
    </r>
  </si>
  <si>
    <t>表十八</t>
  </si>
  <si>
    <t xml:space="preserve"> 长治市上党区二○二○年社会保险基金预算支出表</t>
  </si>
  <si>
    <t>支出</t>
  </si>
  <si>
    <r>
      <rPr>
        <sz val="12"/>
        <color rgb="FF000000"/>
        <rFont val="宋体"/>
        <charset val="134"/>
      </rPr>
      <t xml:space="preserve">    </t>
    </r>
    <r>
      <rPr>
        <sz val="12"/>
        <color rgb="FF000000"/>
        <rFont val="宋体"/>
        <charset val="134"/>
      </rPr>
      <t>其中： 1、社会保险待遇支出</t>
    </r>
  </si>
  <si>
    <r>
      <rPr>
        <sz val="12"/>
        <color rgb="FF000000"/>
        <rFont val="宋体"/>
        <charset val="134"/>
      </rPr>
      <t xml:space="preserve">           </t>
    </r>
    <r>
      <rPr>
        <sz val="12"/>
        <color rgb="FF000000"/>
        <rFont val="宋体"/>
        <charset val="134"/>
      </rPr>
      <t>2、其他支出</t>
    </r>
  </si>
  <si>
    <r>
      <rPr>
        <sz val="12"/>
        <color rgb="FF000000"/>
        <rFont val="宋体"/>
        <charset val="134"/>
      </rPr>
      <t xml:space="preserve">           </t>
    </r>
    <r>
      <rPr>
        <sz val="12"/>
        <color rgb="FF000000"/>
        <rFont val="宋体"/>
        <charset val="134"/>
      </rPr>
      <t>3、转移支出</t>
    </r>
  </si>
  <si>
    <t>表十九</t>
  </si>
  <si>
    <t>长治市上党区二○二○年专项转移支付分项目公开表</t>
  </si>
  <si>
    <t>项　　　目</t>
  </si>
  <si>
    <t>　　　　　　提前下达2020年省财政补助农村干部学历提升专项补助经费</t>
  </si>
  <si>
    <t>　　　　　　提前下达2020年省财政补助党员教育培训专项经费</t>
  </si>
  <si>
    <t>　　　　　　提前下达2020年省财政补助非公经济组织和社会组织联合党建工作经费</t>
  </si>
  <si>
    <t>　　　　　　提前下达2020年市场监管系统基层装备费</t>
  </si>
  <si>
    <t>　　　　　　提前下达2020年公安交通管理省级补助资金</t>
  </si>
  <si>
    <t>　　　　　　关于提前下达2020年支持学前教育发展中央资金和学前教育建设与资助省市级资金预算的通知</t>
  </si>
  <si>
    <t>　　　　　　关于提前下达2020年城乡义务教育中央及省市级补助经费预算的通知</t>
  </si>
  <si>
    <t>　　　　　　关于提前下达2020年旅游厕所建设省级专项资金的通知</t>
  </si>
  <si>
    <t>　　　　　　关于提前下达2020年古建筑日常养护省级经费的通知</t>
  </si>
  <si>
    <t>　　　　　　关于提前下达2020年文物看护人员省级经费的通知</t>
  </si>
  <si>
    <t>　　　　　　关于提前下达2020年文物保护省级专项补助资金（第一批）的通知</t>
  </si>
  <si>
    <t>　　　　　　提前下达2020年新时代文明实践中心建设资金</t>
  </si>
  <si>
    <t>　　　　　　提前下达2020年文化产业专项资金</t>
  </si>
  <si>
    <t>　　　　　　提前下达2020年省级残疾人事业转移支付</t>
  </si>
  <si>
    <t>　　　　　　提前下达2020年交通建设项目资金（第一批）支出预算</t>
  </si>
  <si>
    <t>　　　　　　关于提前下达2020年农村综合改革转移支付资金（省级）</t>
  </si>
  <si>
    <t>　　　　　　关于提前下达2020年农村综合改革转移支付资金（中央）</t>
  </si>
  <si>
    <t>　　　　　　提前下达2020年度普惠金融发展省级专项资金（农村金融机构定向费用补贴</t>
  </si>
  <si>
    <t>　　　　　　提前下达2020年度普惠金融发展中央专项资金（农村金融机构定向费用补贴</t>
  </si>
  <si>
    <t>　　　　　　提前下达2020年农业保险保费市级资金</t>
  </si>
  <si>
    <t>　　　　　　提前下达2020年省级中小企业发展专项资金的通知</t>
  </si>
  <si>
    <t>　　　　　　提前下达2020年省中小企业发展专项资金的通知</t>
  </si>
  <si>
    <t>　　　　　　下达2020年度农村地质灾害治理搬迁省级配套资金</t>
  </si>
  <si>
    <t>表二十</t>
  </si>
  <si>
    <t>长治市上党区二○二○年专项转移支付分地区公开表</t>
  </si>
  <si>
    <t>说明：我区年初预算不涉及专项转移支付分地区安排。</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</si>
</sst>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 numFmtId="177" formatCode="#,##0_ "/>
    <numFmt numFmtId="178" formatCode="0_);[Red]\(0\)"/>
    <numFmt numFmtId="179" formatCode="#,##0.00_ "/>
    <numFmt numFmtId="180" formatCode="#,##0_ ;[Red]\-#,##0\ "/>
  </numFmts>
  <fonts count="57">
    <font>
      <sz val="11"/>
      <color theme="1"/>
      <name val="宋体"/>
      <charset val="134"/>
      <scheme val="minor"/>
    </font>
    <font>
      <b/>
      <sz val="14"/>
      <name val="仿宋_GB2312"/>
      <charset val="134"/>
    </font>
    <font>
      <b/>
      <sz val="18"/>
      <name val="宋体"/>
      <charset val="134"/>
    </font>
    <font>
      <sz val="9"/>
      <color theme="1"/>
      <name val="宋体"/>
      <charset val="134"/>
      <scheme val="minor"/>
    </font>
    <font>
      <sz val="9"/>
      <name val="宋体"/>
      <charset val="134"/>
    </font>
    <font>
      <sz val="9"/>
      <name val="宋体"/>
      <charset val="134"/>
      <scheme val="minor"/>
    </font>
    <font>
      <sz val="12"/>
      <name val="宋体"/>
      <charset val="134"/>
    </font>
    <font>
      <sz val="12"/>
      <name val="黑体"/>
      <charset val="134"/>
    </font>
    <font>
      <sz val="12"/>
      <color rgb="FF000000"/>
      <name val="宋体"/>
      <charset val="134"/>
      <scheme val="minor"/>
    </font>
    <font>
      <sz val="14"/>
      <color theme="1"/>
      <name val="宋体"/>
      <charset val="134"/>
      <scheme val="minor"/>
    </font>
    <font>
      <sz val="11"/>
      <name val="宋体"/>
      <charset val="134"/>
    </font>
    <font>
      <sz val="11"/>
      <name val="宋体"/>
      <charset val="134"/>
      <scheme val="minor"/>
    </font>
    <font>
      <b/>
      <sz val="11"/>
      <name val="宋体"/>
      <charset val="134"/>
      <scheme val="minor"/>
    </font>
    <font>
      <sz val="10"/>
      <name val="宋体"/>
      <charset val="134"/>
    </font>
    <font>
      <sz val="11"/>
      <name val="Arial"/>
      <charset val="134"/>
    </font>
    <font>
      <b/>
      <sz val="10"/>
      <name val="宋体"/>
      <charset val="134"/>
    </font>
    <font>
      <sz val="10"/>
      <color indexed="8"/>
      <name val="宋体"/>
      <charset val="134"/>
    </font>
    <font>
      <sz val="12"/>
      <name val="宋体"/>
      <charset val="134"/>
      <scheme val="minor"/>
    </font>
    <font>
      <sz val="10"/>
      <name val="宋体"/>
      <charset val="134"/>
      <scheme val="minor"/>
    </font>
    <font>
      <sz val="10"/>
      <color indexed="8"/>
      <name val="@Fixedsys"/>
      <charset val="0"/>
    </font>
    <font>
      <sz val="11"/>
      <color indexed="8"/>
      <name val="宋体"/>
      <charset val="134"/>
    </font>
    <font>
      <b/>
      <sz val="11"/>
      <color indexed="8"/>
      <name val="宋体"/>
      <charset val="134"/>
    </font>
    <font>
      <b/>
      <sz val="11"/>
      <name val="宋体"/>
      <charset val="134"/>
    </font>
    <font>
      <b/>
      <sz val="10"/>
      <color indexed="8"/>
      <name val="宋体"/>
      <charset val="134"/>
    </font>
    <font>
      <sz val="16"/>
      <color rgb="FF000000"/>
      <name val="仿宋"/>
      <charset val="134"/>
    </font>
    <font>
      <sz val="10"/>
      <name val="Arial"/>
      <charset val="0"/>
    </font>
    <font>
      <b/>
      <sz val="18"/>
      <color theme="1"/>
      <name val="宋体"/>
      <charset val="134"/>
    </font>
    <font>
      <b/>
      <sz val="12"/>
      <name val="宋体"/>
      <charset val="134"/>
      <scheme val="minor"/>
    </font>
    <font>
      <sz val="12"/>
      <color theme="1"/>
      <name val="宋体"/>
      <charset val="134"/>
    </font>
    <font>
      <b/>
      <sz val="14"/>
      <color theme="1"/>
      <name val="仿宋_GB2312"/>
      <charset val="134"/>
    </font>
    <font>
      <sz val="12"/>
      <color theme="1"/>
      <name val="宋体"/>
      <charset val="134"/>
      <scheme val="minor"/>
    </font>
    <font>
      <sz val="11"/>
      <color theme="1"/>
      <name val="宋体"/>
      <charset val="134"/>
    </font>
    <font>
      <b/>
      <sz val="10"/>
      <name val="宋体"/>
      <charset val="134"/>
      <scheme val="minor"/>
    </font>
    <font>
      <sz val="9"/>
      <color indexed="8"/>
      <name val="宋体"/>
      <charset val="134"/>
    </font>
    <font>
      <sz val="10"/>
      <name val="Arial"/>
      <charset val="134"/>
    </font>
    <font>
      <sz val="11"/>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宋体"/>
      <charset val="134"/>
    </font>
    <font>
      <sz val="11"/>
      <name val="Times New Roman"/>
      <charset val="134"/>
    </font>
  </fonts>
  <fills count="3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ck">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6" fillId="30" borderId="0" applyNumberFormat="0" applyBorder="0" applyAlignment="0" applyProtection="0">
      <alignment vertical="center"/>
    </xf>
    <xf numFmtId="0" fontId="51" fillId="2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0" borderId="0" applyNumberFormat="0" applyBorder="0" applyAlignment="0" applyProtection="0">
      <alignment vertical="center"/>
    </xf>
    <xf numFmtId="0" fontId="43" fillId="14" borderId="0" applyNumberFormat="0" applyBorder="0" applyAlignment="0" applyProtection="0">
      <alignment vertical="center"/>
    </xf>
    <xf numFmtId="43" fontId="0" fillId="0" borderId="0" applyFont="0" applyFill="0" applyBorder="0" applyAlignment="0" applyProtection="0">
      <alignment vertical="center"/>
    </xf>
    <xf numFmtId="0" fontId="44" fillId="33"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9" borderId="12" applyNumberFormat="0" applyFont="0" applyAlignment="0" applyProtection="0">
      <alignment vertical="center"/>
    </xf>
    <xf numFmtId="0" fontId="44" fillId="26"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10" applyNumberFormat="0" applyFill="0" applyAlignment="0" applyProtection="0">
      <alignment vertical="center"/>
    </xf>
    <xf numFmtId="0" fontId="38" fillId="0" borderId="10" applyNumberFormat="0" applyFill="0" applyAlignment="0" applyProtection="0">
      <alignment vertical="center"/>
    </xf>
    <xf numFmtId="0" fontId="44" fillId="32" borderId="0" applyNumberFormat="0" applyBorder="0" applyAlignment="0" applyProtection="0">
      <alignment vertical="center"/>
    </xf>
    <xf numFmtId="0" fontId="41" fillId="0" borderId="14" applyNumberFormat="0" applyFill="0" applyAlignment="0" applyProtection="0">
      <alignment vertical="center"/>
    </xf>
    <xf numFmtId="0" fontId="44" fillId="25" borderId="0" applyNumberFormat="0" applyBorder="0" applyAlignment="0" applyProtection="0">
      <alignment vertical="center"/>
    </xf>
    <xf numFmtId="0" fontId="45" fillId="18" borderId="11" applyNumberFormat="0" applyAlignment="0" applyProtection="0">
      <alignment vertical="center"/>
    </xf>
    <xf numFmtId="0" fontId="52" fillId="18" borderId="15" applyNumberFormat="0" applyAlignment="0" applyProtection="0">
      <alignment vertical="center"/>
    </xf>
    <xf numFmtId="0" fontId="37" fillId="9" borderId="9" applyNumberFormat="0" applyAlignment="0" applyProtection="0">
      <alignment vertical="center"/>
    </xf>
    <xf numFmtId="0" fontId="36" fillId="37" borderId="0" applyNumberFormat="0" applyBorder="0" applyAlignment="0" applyProtection="0">
      <alignment vertical="center"/>
    </xf>
    <xf numFmtId="0" fontId="44" fillId="22" borderId="0" applyNumberFormat="0" applyBorder="0" applyAlignment="0" applyProtection="0">
      <alignment vertical="center"/>
    </xf>
    <xf numFmtId="0" fontId="53" fillId="0" borderId="16" applyNumberFormat="0" applyFill="0" applyAlignment="0" applyProtection="0">
      <alignment vertical="center"/>
    </xf>
    <xf numFmtId="0" fontId="47" fillId="0" borderId="13" applyNumberFormat="0" applyFill="0" applyAlignment="0" applyProtection="0">
      <alignment vertical="center"/>
    </xf>
    <xf numFmtId="0" fontId="54" fillId="36" borderId="0" applyNumberFormat="0" applyBorder="0" applyAlignment="0" applyProtection="0">
      <alignment vertical="center"/>
    </xf>
    <xf numFmtId="0" fontId="50" fillId="24" borderId="0" applyNumberFormat="0" applyBorder="0" applyAlignment="0" applyProtection="0">
      <alignment vertical="center"/>
    </xf>
    <xf numFmtId="0" fontId="36" fillId="29" borderId="0" applyNumberFormat="0" applyBorder="0" applyAlignment="0" applyProtection="0">
      <alignment vertical="center"/>
    </xf>
    <xf numFmtId="0" fontId="44" fillId="17" borderId="0" applyNumberFormat="0" applyBorder="0" applyAlignment="0" applyProtection="0">
      <alignment vertical="center"/>
    </xf>
    <xf numFmtId="0" fontId="36" fillId="28" borderId="0" applyNumberFormat="0" applyBorder="0" applyAlignment="0" applyProtection="0">
      <alignment vertical="center"/>
    </xf>
    <xf numFmtId="0" fontId="36" fillId="8" borderId="0" applyNumberFormat="0" applyBorder="0" applyAlignment="0" applyProtection="0">
      <alignment vertical="center"/>
    </xf>
    <xf numFmtId="0" fontId="36" fillId="35" borderId="0" applyNumberFormat="0" applyBorder="0" applyAlignment="0" applyProtection="0">
      <alignment vertical="center"/>
    </xf>
    <xf numFmtId="0" fontId="36" fillId="13" borderId="0" applyNumberFormat="0" applyBorder="0" applyAlignment="0" applyProtection="0">
      <alignment vertical="center"/>
    </xf>
    <xf numFmtId="0" fontId="44" fillId="16" borderId="0" applyNumberFormat="0" applyBorder="0" applyAlignment="0" applyProtection="0">
      <alignment vertical="center"/>
    </xf>
    <xf numFmtId="0" fontId="44" fillId="21" borderId="0" applyNumberFormat="0" applyBorder="0" applyAlignment="0" applyProtection="0">
      <alignment vertical="center"/>
    </xf>
    <xf numFmtId="0" fontId="36" fillId="34" borderId="0" applyNumberFormat="0" applyBorder="0" applyAlignment="0" applyProtection="0">
      <alignment vertical="center"/>
    </xf>
    <xf numFmtId="0" fontId="36" fillId="12" borderId="0" applyNumberFormat="0" applyBorder="0" applyAlignment="0" applyProtection="0">
      <alignment vertical="center"/>
    </xf>
    <xf numFmtId="0" fontId="44" fillId="15" borderId="0" applyNumberFormat="0" applyBorder="0" applyAlignment="0" applyProtection="0">
      <alignment vertical="center"/>
    </xf>
    <xf numFmtId="0" fontId="36" fillId="7" borderId="0" applyNumberFormat="0" applyBorder="0" applyAlignment="0" applyProtection="0">
      <alignment vertical="center"/>
    </xf>
    <xf numFmtId="0" fontId="44" fillId="31" borderId="0" applyNumberFormat="0" applyBorder="0" applyAlignment="0" applyProtection="0">
      <alignment vertical="center"/>
    </xf>
    <xf numFmtId="0" fontId="44" fillId="20" borderId="0" applyNumberFormat="0" applyBorder="0" applyAlignment="0" applyProtection="0">
      <alignment vertical="center"/>
    </xf>
    <xf numFmtId="0" fontId="36" fillId="11" borderId="0" applyNumberFormat="0" applyBorder="0" applyAlignment="0" applyProtection="0">
      <alignment vertical="center"/>
    </xf>
    <xf numFmtId="0" fontId="44" fillId="23" borderId="0" applyNumberFormat="0" applyBorder="0" applyAlignment="0" applyProtection="0">
      <alignment vertical="center"/>
    </xf>
  </cellStyleXfs>
  <cellXfs count="16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0" fillId="0" borderId="1" xfId="0" applyFill="1" applyBorder="1" applyAlignment="1">
      <alignment horizontal="center" vertical="center"/>
    </xf>
    <xf numFmtId="177"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0" fontId="3" fillId="0" borderId="1" xfId="0" applyFont="1" applyBorder="1">
      <alignment vertical="center"/>
    </xf>
    <xf numFmtId="49" fontId="4" fillId="0" borderId="1" xfId="0" applyNumberFormat="1" applyFont="1" applyFill="1" applyBorder="1">
      <alignment vertical="center"/>
    </xf>
    <xf numFmtId="177" fontId="5" fillId="0" borderId="1" xfId="0" applyNumberFormat="1" applyFont="1" applyFill="1"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left" vertical="center"/>
    </xf>
    <xf numFmtId="176" fontId="8" fillId="0" borderId="4" xfId="0" applyNumberFormat="1" applyFont="1" applyBorder="1" applyAlignment="1">
      <alignment horizontal="right" vertical="center"/>
    </xf>
    <xf numFmtId="0" fontId="8" fillId="0" borderId="3" xfId="0" applyNumberFormat="1" applyFont="1" applyBorder="1" applyAlignment="1">
      <alignment horizontal="left" vertical="center" wrapText="1"/>
    </xf>
    <xf numFmtId="0" fontId="8" fillId="0" borderId="3" xfId="0" applyFont="1" applyBorder="1">
      <alignment vertical="center"/>
    </xf>
    <xf numFmtId="0" fontId="6" fillId="0" borderId="0" xfId="0" applyFont="1" applyFill="1" applyBorder="1" applyAlignment="1">
      <alignment horizontal="right" vertical="center"/>
    </xf>
    <xf numFmtId="0" fontId="9" fillId="0" borderId="0" xfId="0" applyFont="1" applyAlignment="1">
      <alignment horizontal="center" vertical="center"/>
    </xf>
    <xf numFmtId="0" fontId="6" fillId="0" borderId="0" xfId="0" applyFont="1" applyFill="1" applyBorder="1" applyAlignment="1"/>
    <xf numFmtId="0" fontId="2"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vertical="center" wrapText="1"/>
    </xf>
    <xf numFmtId="178" fontId="11" fillId="0" borderId="3" xfId="0" applyNumberFormat="1" applyFont="1" applyBorder="1" applyAlignment="1">
      <alignment horizontal="center" vertical="center"/>
    </xf>
    <xf numFmtId="0" fontId="11" fillId="0" borderId="3" xfId="0" applyFont="1" applyBorder="1">
      <alignment vertical="center"/>
    </xf>
    <xf numFmtId="0" fontId="12" fillId="0" borderId="3" xfId="0" applyFont="1" applyBorder="1" applyAlignment="1">
      <alignment horizontal="center" vertical="center"/>
    </xf>
    <xf numFmtId="0" fontId="11" fillId="0" borderId="3" xfId="0" applyFont="1" applyBorder="1" applyAlignment="1">
      <alignment horizontal="left" vertical="center"/>
    </xf>
    <xf numFmtId="0" fontId="13" fillId="0" borderId="0" xfId="0" applyFont="1" applyFill="1" applyBorder="1" applyAlignment="1">
      <alignment horizontal="left" vertical="center"/>
    </xf>
    <xf numFmtId="178" fontId="11" fillId="0" borderId="3" xfId="0" applyNumberFormat="1" applyFont="1" applyFill="1" applyBorder="1" applyAlignment="1">
      <alignment horizontal="center" vertical="center"/>
    </xf>
    <xf numFmtId="0" fontId="11" fillId="0" borderId="3" xfId="0" applyFont="1" applyBorder="1" applyAlignment="1">
      <alignment horizontal="center" vertical="center"/>
    </xf>
    <xf numFmtId="0" fontId="14" fillId="0" borderId="3" xfId="0" applyFont="1" applyBorder="1" applyAlignment="1"/>
    <xf numFmtId="0" fontId="15" fillId="2" borderId="1" xfId="0" applyNumberFormat="1" applyFont="1" applyFill="1" applyBorder="1" applyAlignment="1" applyProtection="1">
      <alignment horizontal="center" vertical="center"/>
    </xf>
    <xf numFmtId="0" fontId="13" fillId="2" borderId="1" xfId="0" applyNumberFormat="1" applyFont="1" applyFill="1" applyBorder="1" applyAlignment="1" applyProtection="1">
      <alignment horizontal="center" vertical="center"/>
    </xf>
    <xf numFmtId="0" fontId="16" fillId="2" borderId="1" xfId="0" applyNumberFormat="1" applyFont="1" applyFill="1" applyBorder="1" applyAlignment="1" applyProtection="1">
      <alignment horizontal="center" vertical="center" wrapText="1"/>
    </xf>
    <xf numFmtId="0" fontId="6" fillId="0" borderId="0" xfId="0" applyFont="1" applyFill="1" applyAlignment="1"/>
    <xf numFmtId="0" fontId="17" fillId="0" borderId="1" xfId="0" applyFont="1" applyBorder="1" applyAlignment="1">
      <alignment horizontal="center" vertical="center"/>
    </xf>
    <xf numFmtId="0" fontId="6" fillId="0" borderId="2" xfId="0" applyFont="1" applyBorder="1" applyAlignment="1">
      <alignment horizontal="center" vertical="center" wrapText="1"/>
    </xf>
    <xf numFmtId="0" fontId="17" fillId="0" borderId="2" xfId="0" applyFont="1" applyBorder="1" applyAlignment="1">
      <alignment horizontal="center" vertical="center"/>
    </xf>
    <xf numFmtId="0" fontId="11" fillId="0" borderId="4" xfId="0" applyFont="1" applyBorder="1">
      <alignment vertical="center"/>
    </xf>
    <xf numFmtId="43" fontId="11" fillId="0" borderId="4" xfId="0" applyNumberFormat="1" applyFont="1" applyBorder="1">
      <alignment vertical="center"/>
    </xf>
    <xf numFmtId="0" fontId="18" fillId="0" borderId="4" xfId="0" applyFont="1" applyBorder="1" applyAlignment="1">
      <alignment vertical="center" wrapText="1"/>
    </xf>
    <xf numFmtId="0" fontId="19" fillId="3" borderId="5" xfId="0" applyFont="1" applyFill="1" applyBorder="1" applyAlignment="1">
      <alignment horizontal="left" vertical="center"/>
    </xf>
    <xf numFmtId="0" fontId="20" fillId="3" borderId="5" xfId="0" applyFont="1" applyFill="1" applyBorder="1" applyAlignment="1">
      <alignment horizontal="left" vertical="center"/>
    </xf>
    <xf numFmtId="3" fontId="11" fillId="0" borderId="3" xfId="0" applyNumberFormat="1" applyFont="1" applyBorder="1">
      <alignment vertical="center"/>
    </xf>
    <xf numFmtId="177" fontId="17" fillId="0" borderId="4" xfId="0" applyNumberFormat="1" applyFont="1" applyBorder="1">
      <alignment vertical="center"/>
    </xf>
    <xf numFmtId="179" fontId="11" fillId="0" borderId="4" xfId="0" applyNumberFormat="1" applyFont="1" applyBorder="1">
      <alignment vertical="center"/>
    </xf>
    <xf numFmtId="0" fontId="18" fillId="0" borderId="4" xfId="0" applyFont="1" applyBorder="1">
      <alignment vertical="center"/>
    </xf>
    <xf numFmtId="3" fontId="11" fillId="0" borderId="3" xfId="0" applyNumberFormat="1" applyFont="1" applyBorder="1" applyAlignment="1">
      <alignment horizontal="left" vertical="center"/>
    </xf>
    <xf numFmtId="0" fontId="17" fillId="0" borderId="4" xfId="0" applyFont="1" applyBorder="1">
      <alignment vertical="center"/>
    </xf>
    <xf numFmtId="3" fontId="10" fillId="0" borderId="3" xfId="0" applyNumberFormat="1" applyFont="1" applyBorder="1">
      <alignment vertical="center"/>
    </xf>
    <xf numFmtId="0" fontId="10" fillId="0" borderId="3" xfId="0" applyNumberFormat="1" applyFont="1" applyBorder="1">
      <alignment vertical="center"/>
    </xf>
    <xf numFmtId="177" fontId="20" fillId="0" borderId="5" xfId="0" applyNumberFormat="1" applyFont="1" applyFill="1" applyBorder="1" applyAlignment="1">
      <alignment horizontal="right" vertical="center"/>
    </xf>
    <xf numFmtId="43" fontId="11" fillId="0" borderId="4" xfId="0" applyNumberFormat="1" applyFont="1" applyFill="1" applyBorder="1">
      <alignment vertical="center"/>
    </xf>
    <xf numFmtId="0" fontId="6" fillId="0" borderId="1" xfId="0" applyFont="1" applyFill="1" applyBorder="1" applyAlignment="1">
      <alignment vertical="center"/>
    </xf>
    <xf numFmtId="177" fontId="6" fillId="0" borderId="1" xfId="0" applyNumberFormat="1" applyFont="1" applyFill="1" applyBorder="1" applyAlignment="1">
      <alignment vertical="center"/>
    </xf>
    <xf numFmtId="0" fontId="19" fillId="3" borderId="5" xfId="0" applyFont="1" applyFill="1" applyBorder="1" applyAlignment="1">
      <alignment horizontal="right" vertical="center"/>
    </xf>
    <xf numFmtId="0" fontId="21" fillId="3" borderId="5" xfId="0" applyFont="1" applyFill="1" applyBorder="1" applyAlignment="1">
      <alignment horizontal="justify" vertical="center"/>
    </xf>
    <xf numFmtId="0" fontId="21" fillId="3" borderId="5" xfId="0" applyFont="1" applyFill="1" applyBorder="1" applyAlignment="1">
      <alignment horizontal="left" vertical="center"/>
    </xf>
    <xf numFmtId="177" fontId="20" fillId="3" borderId="5" xfId="0" applyNumberFormat="1" applyFont="1" applyFill="1" applyBorder="1" applyAlignment="1">
      <alignment horizontal="right" vertical="center"/>
    </xf>
    <xf numFmtId="177" fontId="20" fillId="4" borderId="5" xfId="0" applyNumberFormat="1" applyFont="1" applyFill="1" applyBorder="1" applyAlignment="1">
      <alignment horizontal="right" vertical="center"/>
    </xf>
    <xf numFmtId="179" fontId="20" fillId="4" borderId="5" xfId="0" applyNumberFormat="1" applyFont="1" applyFill="1" applyBorder="1" applyAlignment="1">
      <alignment horizontal="right" vertical="center"/>
    </xf>
    <xf numFmtId="177" fontId="16" fillId="3" borderId="5" xfId="0" applyNumberFormat="1" applyFont="1" applyFill="1" applyBorder="1" applyAlignment="1">
      <alignment horizontal="right" vertical="center"/>
    </xf>
    <xf numFmtId="177" fontId="16" fillId="4" borderId="5" xfId="0" applyNumberFormat="1" applyFont="1" applyFill="1" applyBorder="1" applyAlignment="1">
      <alignment horizontal="right" vertical="center"/>
    </xf>
    <xf numFmtId="179" fontId="16" fillId="4" borderId="5" xfId="0" applyNumberFormat="1" applyFont="1" applyFill="1" applyBorder="1" applyAlignment="1">
      <alignment horizontal="right" vertical="center"/>
    </xf>
    <xf numFmtId="179" fontId="19" fillId="4" borderId="5" xfId="0" applyNumberFormat="1" applyFont="1" applyFill="1" applyBorder="1" applyAlignment="1">
      <alignment horizontal="right" vertical="center"/>
    </xf>
    <xf numFmtId="0" fontId="19" fillId="5" borderId="5" xfId="0" applyFont="1" applyFill="1" applyBorder="1" applyAlignment="1">
      <alignment horizontal="right" vertical="center"/>
    </xf>
    <xf numFmtId="177" fontId="19" fillId="3" borderId="5" xfId="0" applyNumberFormat="1" applyFont="1" applyFill="1" applyBorder="1" applyAlignment="1">
      <alignment horizontal="right" vertical="center"/>
    </xf>
    <xf numFmtId="177" fontId="19" fillId="4" borderId="5" xfId="0" applyNumberFormat="1" applyFont="1" applyFill="1" applyBorder="1" applyAlignment="1">
      <alignment horizontal="right" vertical="center"/>
    </xf>
    <xf numFmtId="176" fontId="17" fillId="0" borderId="4" xfId="0" applyNumberFormat="1" applyFont="1" applyBorder="1">
      <alignment vertical="center"/>
    </xf>
    <xf numFmtId="43" fontId="17" fillId="0" borderId="4" xfId="0" applyNumberFormat="1" applyFont="1" applyBorder="1">
      <alignment vertical="center"/>
    </xf>
    <xf numFmtId="3" fontId="11" fillId="6" borderId="3" xfId="0" applyNumberFormat="1" applyFont="1" applyFill="1" applyBorder="1">
      <alignment vertical="center"/>
    </xf>
    <xf numFmtId="0" fontId="11" fillId="6" borderId="4" xfId="0" applyFont="1" applyFill="1" applyBorder="1">
      <alignment vertical="center"/>
    </xf>
    <xf numFmtId="0" fontId="17" fillId="0" borderId="4" xfId="0" applyFont="1" applyBorder="1" applyProtection="1">
      <alignment vertical="center"/>
      <protection locked="0"/>
    </xf>
    <xf numFmtId="177" fontId="11" fillId="6" borderId="4" xfId="0" applyNumberFormat="1" applyFont="1" applyFill="1" applyBorder="1">
      <alignment vertical="center"/>
    </xf>
    <xf numFmtId="0" fontId="4" fillId="0" borderId="0" xfId="0" applyFont="1" applyFill="1" applyBorder="1" applyAlignment="1"/>
    <xf numFmtId="0" fontId="2"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right"/>
    </xf>
    <xf numFmtId="0" fontId="22" fillId="0" borderId="1" xfId="0" applyFont="1" applyFill="1" applyBorder="1" applyAlignment="1">
      <alignment horizontal="center" vertical="center"/>
    </xf>
    <xf numFmtId="0" fontId="22" fillId="0" borderId="1" xfId="0" applyFont="1" applyFill="1" applyBorder="1" applyAlignment="1">
      <alignment horizontal="center"/>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4" fontId="17" fillId="0" borderId="6" xfId="0" applyNumberFormat="1" applyFont="1" applyBorder="1" applyAlignment="1">
      <alignment horizontal="right" vertical="center"/>
    </xf>
    <xf numFmtId="0" fontId="22" fillId="0" borderId="1" xfId="0" applyFont="1" applyFill="1" applyBorder="1" applyAlignment="1"/>
    <xf numFmtId="0" fontId="23" fillId="2" borderId="7" xfId="0" applyNumberFormat="1" applyFont="1" applyFill="1" applyBorder="1" applyAlignment="1" applyProtection="1">
      <alignment horizontal="center" vertical="center" wrapText="1"/>
    </xf>
    <xf numFmtId="0" fontId="23" fillId="2" borderId="3" xfId="0" applyNumberFormat="1" applyFont="1" applyFill="1" applyBorder="1" applyAlignment="1" applyProtection="1">
      <alignment horizontal="center" vertical="center" wrapText="1"/>
    </xf>
    <xf numFmtId="0" fontId="24" fillId="0" borderId="0" xfId="0" applyFont="1" applyAlignment="1">
      <alignment horizontal="justify" vertical="center"/>
    </xf>
    <xf numFmtId="0" fontId="17" fillId="0" borderId="2" xfId="0" applyFont="1" applyBorder="1" applyAlignment="1">
      <alignment horizontal="center" vertical="center" wrapText="1"/>
    </xf>
    <xf numFmtId="0" fontId="21" fillId="3" borderId="5" xfId="0" applyFont="1" applyFill="1" applyBorder="1" applyAlignment="1">
      <alignment horizontal="center" vertical="center" wrapText="1"/>
    </xf>
    <xf numFmtId="0" fontId="11" fillId="0" borderId="1" xfId="0" applyNumberFormat="1" applyFont="1" applyBorder="1" applyAlignment="1" applyProtection="1">
      <alignment horizontal="left" vertical="center"/>
      <protection locked="0"/>
    </xf>
    <xf numFmtId="177" fontId="11" fillId="0" borderId="1" xfId="0" applyNumberFormat="1" applyFont="1" applyBorder="1">
      <alignment vertical="center"/>
    </xf>
    <xf numFmtId="43" fontId="17" fillId="0" borderId="1" xfId="0" applyNumberFormat="1" applyFont="1" applyBorder="1">
      <alignment vertical="center"/>
    </xf>
    <xf numFmtId="0" fontId="17" fillId="0" borderId="1" xfId="0" applyFont="1" applyBorder="1">
      <alignment vertical="center"/>
    </xf>
    <xf numFmtId="177" fontId="0" fillId="0" borderId="1" xfId="0" applyNumberFormat="1" applyFont="1" applyBorder="1">
      <alignment vertical="center"/>
    </xf>
    <xf numFmtId="0" fontId="11" fillId="0" borderId="1" xfId="0" applyNumberFormat="1" applyFont="1" applyBorder="1" applyProtection="1">
      <alignment vertical="center"/>
      <protection locked="0"/>
    </xf>
    <xf numFmtId="177" fontId="17" fillId="0" borderId="1" xfId="0" applyNumberFormat="1" applyFont="1" applyBorder="1" applyProtection="1">
      <alignment vertical="center"/>
      <protection locked="0"/>
    </xf>
    <xf numFmtId="0" fontId="11" fillId="0" borderId="1" xfId="0" applyNumberFormat="1" applyFont="1" applyBorder="1">
      <alignment vertical="center"/>
    </xf>
    <xf numFmtId="0" fontId="0" fillId="0" borderId="1" xfId="0" applyNumberFormat="1" applyBorder="1">
      <alignment vertical="center"/>
    </xf>
    <xf numFmtId="177" fontId="0" fillId="0" borderId="1" xfId="0" applyNumberFormat="1" applyBorder="1">
      <alignment vertical="center"/>
    </xf>
    <xf numFmtId="0" fontId="0" fillId="0" borderId="1" xfId="0" applyBorder="1">
      <alignment vertical="center"/>
    </xf>
    <xf numFmtId="177" fontId="19" fillId="5" borderId="5" xfId="0" applyNumberFormat="1" applyFont="1" applyFill="1" applyBorder="1" applyAlignment="1">
      <alignment horizontal="right" vertical="center"/>
    </xf>
    <xf numFmtId="0" fontId="20" fillId="3" borderId="5" xfId="0" applyFont="1" applyFill="1" applyBorder="1" applyAlignment="1">
      <alignment horizontal="right" vertical="center"/>
    </xf>
    <xf numFmtId="0" fontId="21" fillId="3" borderId="5" xfId="0" applyFont="1" applyFill="1" applyBorder="1" applyAlignment="1">
      <alignment horizontal="center" vertical="center"/>
    </xf>
    <xf numFmtId="0" fontId="25" fillId="0" borderId="0" xfId="0" applyFont="1" applyFill="1" applyBorder="1" applyAlignment="1"/>
    <xf numFmtId="0" fontId="20" fillId="5" borderId="5" xfId="0" applyFont="1" applyFill="1" applyBorder="1" applyAlignment="1">
      <alignment horizontal="right" vertical="center"/>
    </xf>
    <xf numFmtId="177" fontId="20" fillId="5" borderId="5" xfId="0" applyNumberFormat="1" applyFont="1" applyFill="1" applyBorder="1" applyAlignment="1">
      <alignment horizontal="right" vertical="center"/>
    </xf>
    <xf numFmtId="0" fontId="26" fillId="0" borderId="0" xfId="0" applyFont="1" applyFill="1" applyBorder="1" applyAlignment="1">
      <alignment horizontal="center" vertical="center"/>
    </xf>
    <xf numFmtId="0" fontId="11" fillId="0" borderId="2" xfId="0" applyFont="1" applyBorder="1" applyAlignment="1">
      <alignment horizontal="center" vertical="center" wrapText="1"/>
    </xf>
    <xf numFmtId="0" fontId="27" fillId="0" borderId="3" xfId="0" applyFont="1" applyBorder="1" applyAlignment="1">
      <alignment horizontal="center" vertical="center"/>
    </xf>
    <xf numFmtId="176" fontId="27" fillId="0" borderId="4" xfId="0" applyNumberFormat="1" applyFont="1" applyBorder="1">
      <alignment vertical="center"/>
    </xf>
    <xf numFmtId="0" fontId="27" fillId="0" borderId="4" xfId="0" applyFont="1" applyBorder="1">
      <alignment vertical="center"/>
    </xf>
    <xf numFmtId="49" fontId="27" fillId="0" borderId="3" xfId="0" applyNumberFormat="1" applyFont="1" applyBorder="1" applyAlignment="1">
      <alignment horizontal="left" vertical="center"/>
    </xf>
    <xf numFmtId="0" fontId="17" fillId="0" borderId="3" xfId="0" applyFont="1" applyBorder="1">
      <alignment vertical="center"/>
    </xf>
    <xf numFmtId="49" fontId="17" fillId="0" borderId="3" xfId="0" applyNumberFormat="1" applyFont="1" applyBorder="1" applyAlignment="1">
      <alignment horizontal="left" vertical="center"/>
    </xf>
    <xf numFmtId="49" fontId="28" fillId="0" borderId="0" xfId="0" applyNumberFormat="1" applyFont="1" applyFill="1" applyBorder="1" applyAlignment="1">
      <alignment vertical="center"/>
    </xf>
    <xf numFmtId="0" fontId="28" fillId="0" borderId="0" xfId="0" applyFont="1" applyFill="1" applyBorder="1" applyAlignment="1">
      <alignment vertical="center"/>
    </xf>
    <xf numFmtId="49" fontId="29" fillId="0" borderId="0" xfId="0" applyNumberFormat="1" applyFont="1" applyFill="1" applyBorder="1" applyAlignment="1">
      <alignment vertical="center"/>
    </xf>
    <xf numFmtId="49" fontId="26" fillId="0" borderId="0" xfId="0" applyNumberFormat="1" applyFont="1" applyFill="1" applyBorder="1" applyAlignment="1">
      <alignment horizontal="center" vertical="center"/>
    </xf>
    <xf numFmtId="0" fontId="28" fillId="0" borderId="0" xfId="0" applyFont="1" applyFill="1" applyBorder="1" applyAlignment="1">
      <alignment horizontal="right" vertical="center"/>
    </xf>
    <xf numFmtId="49" fontId="30" fillId="0" borderId="1" xfId="0" applyNumberFormat="1" applyFont="1" applyFill="1" applyBorder="1" applyAlignment="1">
      <alignment horizontal="center" vertical="center"/>
    </xf>
    <xf numFmtId="0" fontId="31"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30" fillId="0" borderId="2" xfId="0" applyFont="1" applyBorder="1" applyAlignment="1">
      <alignment horizontal="center" vertical="center"/>
    </xf>
    <xf numFmtId="0" fontId="20" fillId="0" borderId="1" xfId="0" applyFont="1" applyFill="1" applyBorder="1" applyAlignment="1">
      <alignment horizontal="left" vertical="center"/>
    </xf>
    <xf numFmtId="177" fontId="20" fillId="0" borderId="1" xfId="0" applyNumberFormat="1" applyFont="1" applyFill="1" applyBorder="1" applyAlignment="1">
      <alignment horizontal="right" vertical="center"/>
    </xf>
    <xf numFmtId="179" fontId="20" fillId="0"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9" fillId="0" borderId="1" xfId="0" applyFont="1" applyFill="1" applyBorder="1" applyAlignment="1">
      <alignment horizontal="left" vertical="center"/>
    </xf>
    <xf numFmtId="177" fontId="19" fillId="0" borderId="1" xfId="0" applyNumberFormat="1" applyFont="1" applyFill="1" applyBorder="1" applyAlignment="1">
      <alignment horizontal="right" vertical="center"/>
    </xf>
    <xf numFmtId="179" fontId="19" fillId="0" borderId="1" xfId="0" applyNumberFormat="1" applyFont="1" applyFill="1" applyBorder="1" applyAlignment="1">
      <alignment horizontal="right" vertical="center"/>
    </xf>
    <xf numFmtId="0" fontId="20" fillId="0" borderId="1" xfId="0" applyFont="1" applyFill="1" applyBorder="1" applyAlignment="1">
      <alignment horizontal="right" vertical="center"/>
    </xf>
    <xf numFmtId="0" fontId="21" fillId="0" borderId="1" xfId="0" applyFont="1" applyFill="1" applyBorder="1" applyAlignment="1">
      <alignment vertical="center"/>
    </xf>
    <xf numFmtId="0" fontId="10" fillId="0" borderId="2" xfId="0" applyFont="1" applyBorder="1" applyAlignment="1">
      <alignment horizontal="center" vertical="center" wrapText="1"/>
    </xf>
    <xf numFmtId="0" fontId="18" fillId="0" borderId="3" xfId="0" applyNumberFormat="1" applyFont="1" applyBorder="1" applyAlignment="1">
      <alignment horizontal="left" vertical="center" indent="1"/>
    </xf>
    <xf numFmtId="0" fontId="20" fillId="3" borderId="5" xfId="0" applyNumberFormat="1" applyFont="1" applyFill="1" applyBorder="1" applyAlignment="1">
      <alignment horizontal="left" vertical="center"/>
    </xf>
    <xf numFmtId="0" fontId="18" fillId="0" borderId="3" xfId="0" applyFont="1" applyBorder="1">
      <alignment vertical="center"/>
    </xf>
    <xf numFmtId="0" fontId="32" fillId="0" borderId="3" xfId="0" applyFont="1" applyBorder="1">
      <alignment vertical="center"/>
    </xf>
    <xf numFmtId="0" fontId="33" fillId="5" borderId="5" xfId="0" applyFont="1" applyFill="1" applyBorder="1" applyAlignment="1">
      <alignment vertical="center"/>
    </xf>
    <xf numFmtId="0" fontId="18" fillId="0" borderId="3" xfId="0" applyFont="1" applyFill="1" applyBorder="1">
      <alignment vertical="center"/>
    </xf>
    <xf numFmtId="43" fontId="17" fillId="0" borderId="4" xfId="0" applyNumberFormat="1" applyFont="1" applyFill="1" applyBorder="1">
      <alignment vertical="center"/>
    </xf>
    <xf numFmtId="0" fontId="17" fillId="0" borderId="4" xfId="0" applyFont="1" applyFill="1" applyBorder="1">
      <alignment vertical="center"/>
    </xf>
    <xf numFmtId="176" fontId="17" fillId="0" borderId="4" xfId="0" applyNumberFormat="1" applyFont="1" applyFill="1" applyBorder="1">
      <alignment vertical="center"/>
    </xf>
    <xf numFmtId="0" fontId="20" fillId="0" borderId="5" xfId="0" applyFont="1" applyFill="1" applyBorder="1" applyAlignment="1">
      <alignment horizontal="left" vertical="center"/>
    </xf>
    <xf numFmtId="0" fontId="32" fillId="0" borderId="3" xfId="0" applyFont="1" applyFill="1" applyBorder="1">
      <alignment vertical="center"/>
    </xf>
    <xf numFmtId="0" fontId="12" fillId="0" borderId="3" xfId="0" applyFont="1" applyBorder="1" applyAlignment="1">
      <alignment horizontal="distributed" vertical="center"/>
    </xf>
    <xf numFmtId="180" fontId="11" fillId="0" borderId="4" xfId="0" applyNumberFormat="1" applyFont="1" applyBorder="1">
      <alignment vertical="center"/>
    </xf>
    <xf numFmtId="1" fontId="12" fillId="0" borderId="3" xfId="0" applyNumberFormat="1" applyFont="1" applyBorder="1" applyProtection="1">
      <alignment vertical="center"/>
      <protection locked="0"/>
    </xf>
    <xf numFmtId="1" fontId="11" fillId="0" borderId="3" xfId="0" applyNumberFormat="1" applyFont="1" applyBorder="1" applyAlignment="1" applyProtection="1">
      <alignment horizontal="left" vertical="center"/>
      <protection locked="0"/>
    </xf>
    <xf numFmtId="180" fontId="0" fillId="0" borderId="4" xfId="0" applyNumberFormat="1" applyFont="1" applyBorder="1">
      <alignment vertical="center"/>
    </xf>
    <xf numFmtId="1" fontId="11" fillId="0" borderId="3" xfId="0" applyNumberFormat="1" applyFont="1" applyBorder="1" applyProtection="1">
      <alignment vertical="center"/>
      <protection locked="0"/>
    </xf>
    <xf numFmtId="0" fontId="11" fillId="0" borderId="3" xfId="0" applyFont="1" applyBorder="1" applyProtection="1">
      <alignment vertical="center"/>
      <protection locked="0"/>
    </xf>
    <xf numFmtId="0" fontId="34" fillId="0" borderId="4" xfId="0" applyFont="1" applyBorder="1">
      <alignment vertical="center"/>
    </xf>
    <xf numFmtId="1" fontId="35" fillId="0" borderId="3" xfId="0" applyNumberFormat="1" applyFont="1" applyBorder="1" applyProtection="1">
      <alignment vertical="center"/>
      <protection locked="0"/>
    </xf>
    <xf numFmtId="1" fontId="11" fillId="0" borderId="1" xfId="0" applyNumberFormat="1" applyFont="1" applyBorder="1" applyProtection="1">
      <alignment vertical="center"/>
      <protection locked="0"/>
    </xf>
    <xf numFmtId="0" fontId="17" fillId="0" borderId="1" xfId="0" applyFont="1" applyBorder="1" applyProtection="1">
      <alignment vertical="center"/>
      <protection locked="0"/>
    </xf>
    <xf numFmtId="0" fontId="12" fillId="0" borderId="1" xfId="0" applyFont="1" applyBorder="1" applyAlignment="1">
      <alignment horizontal="distributed" vertical="center"/>
    </xf>
    <xf numFmtId="180" fontId="11"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B5" sqref="B20 B5"/>
    </sheetView>
  </sheetViews>
  <sheetFormatPr defaultColWidth="9" defaultRowHeight="14.25" outlineLevelCol="4"/>
  <cols>
    <col min="1" max="1" width="40.125" style="13" customWidth="1"/>
    <col min="2" max="3" width="14.75" style="13" customWidth="1"/>
    <col min="4" max="4" width="12" style="13" customWidth="1"/>
    <col min="5" max="5" width="13.5" style="13" customWidth="1"/>
    <col min="6" max="16384" width="9" style="13"/>
  </cols>
  <sheetData>
    <row r="1" ht="18.75" spans="1:1">
      <c r="A1" s="1" t="s">
        <v>0</v>
      </c>
    </row>
    <row r="2" ht="22.5" spans="1:5">
      <c r="A2" s="2" t="s">
        <v>1</v>
      </c>
      <c r="B2" s="2"/>
      <c r="C2" s="2"/>
      <c r="D2" s="2"/>
      <c r="E2" s="2"/>
    </row>
    <row r="3" spans="5:5">
      <c r="E3" s="22" t="s">
        <v>2</v>
      </c>
    </row>
    <row r="4" ht="34.5" customHeight="1" spans="1:5">
      <c r="A4" s="42" t="s">
        <v>3</v>
      </c>
      <c r="B4" s="94" t="s">
        <v>4</v>
      </c>
      <c r="C4" s="94" t="s">
        <v>5</v>
      </c>
      <c r="D4" s="94" t="s">
        <v>6</v>
      </c>
      <c r="E4" s="44" t="s">
        <v>7</v>
      </c>
    </row>
    <row r="5" ht="18" customHeight="1" spans="1:5">
      <c r="A5" s="31" t="s">
        <v>8</v>
      </c>
      <c r="B5" s="58">
        <v>144090</v>
      </c>
      <c r="C5" s="58">
        <v>105000</v>
      </c>
      <c r="D5" s="76">
        <f>C5/B5*100</f>
        <v>72.8711222152821</v>
      </c>
      <c r="E5" s="55"/>
    </row>
    <row r="6" ht="18" customHeight="1" spans="1:5">
      <c r="A6" s="31" t="s">
        <v>9</v>
      </c>
      <c r="B6" s="58">
        <v>58111</v>
      </c>
      <c r="C6" s="58">
        <v>35850</v>
      </c>
      <c r="D6" s="76">
        <f>C6/B6*100</f>
        <v>61.6922785703223</v>
      </c>
      <c r="E6" s="55"/>
    </row>
    <row r="7" ht="17" customHeight="1" spans="1:5">
      <c r="A7" s="31" t="s">
        <v>10</v>
      </c>
      <c r="B7" s="58">
        <v>33583</v>
      </c>
      <c r="C7" s="58">
        <v>18386</v>
      </c>
      <c r="D7" s="76">
        <f t="shared" ref="D7:D18" si="0">C7/B7*100</f>
        <v>54.7479379447935</v>
      </c>
      <c r="E7" s="55"/>
    </row>
    <row r="8" ht="18" customHeight="1" spans="1:5">
      <c r="A8" s="31" t="s">
        <v>11</v>
      </c>
      <c r="B8" s="58">
        <v>1387</v>
      </c>
      <c r="C8" s="58">
        <v>1129</v>
      </c>
      <c r="D8" s="76">
        <f t="shared" si="0"/>
        <v>81.3987022350396</v>
      </c>
      <c r="E8" s="47"/>
    </row>
    <row r="9" ht="18.75" customHeight="1" spans="1:5">
      <c r="A9" s="31" t="s">
        <v>12</v>
      </c>
      <c r="B9" s="58">
        <v>28449</v>
      </c>
      <c r="C9" s="58">
        <v>18219</v>
      </c>
      <c r="D9" s="76">
        <f t="shared" si="0"/>
        <v>64.0409153221554</v>
      </c>
      <c r="E9" s="55"/>
    </row>
    <row r="10" ht="18" customHeight="1" spans="1:5">
      <c r="A10" s="31" t="s">
        <v>13</v>
      </c>
      <c r="B10" s="58">
        <v>8534</v>
      </c>
      <c r="C10" s="58">
        <v>18236</v>
      </c>
      <c r="D10" s="76">
        <f t="shared" si="0"/>
        <v>213.686430747598</v>
      </c>
      <c r="E10" s="55"/>
    </row>
    <row r="11" ht="18" customHeight="1" spans="1:5">
      <c r="A11" s="31" t="s">
        <v>14</v>
      </c>
      <c r="B11" s="58">
        <v>4168</v>
      </c>
      <c r="C11" s="58">
        <v>3806</v>
      </c>
      <c r="D11" s="76">
        <f t="shared" si="0"/>
        <v>91.3147792706334</v>
      </c>
      <c r="E11" s="55"/>
    </row>
    <row r="12" ht="18" customHeight="1" spans="1:5">
      <c r="A12" s="31" t="s">
        <v>15</v>
      </c>
      <c r="B12" s="58">
        <v>2342</v>
      </c>
      <c r="C12" s="58">
        <v>2055</v>
      </c>
      <c r="D12" s="76">
        <f t="shared" si="0"/>
        <v>87.7455166524338</v>
      </c>
      <c r="E12" s="55"/>
    </row>
    <row r="13" ht="18" customHeight="1" spans="1:5">
      <c r="A13" s="31" t="s">
        <v>16</v>
      </c>
      <c r="B13" s="58">
        <v>1269</v>
      </c>
      <c r="C13" s="58">
        <v>1216</v>
      </c>
      <c r="D13" s="76">
        <f t="shared" si="0"/>
        <v>95.8234830575256</v>
      </c>
      <c r="E13" s="55"/>
    </row>
    <row r="14" ht="18" customHeight="1" spans="1:5">
      <c r="A14" s="31" t="s">
        <v>17</v>
      </c>
      <c r="B14" s="58">
        <v>1478</v>
      </c>
      <c r="C14" s="58">
        <v>1478</v>
      </c>
      <c r="D14" s="76">
        <f t="shared" si="0"/>
        <v>100</v>
      </c>
      <c r="E14" s="55"/>
    </row>
    <row r="15" ht="18" customHeight="1" spans="1:5">
      <c r="A15" s="31" t="s">
        <v>18</v>
      </c>
      <c r="B15" s="58">
        <v>941</v>
      </c>
      <c r="C15" s="58">
        <v>940</v>
      </c>
      <c r="D15" s="76">
        <f t="shared" si="0"/>
        <v>99.893730074389</v>
      </c>
      <c r="E15" s="55"/>
    </row>
    <row r="16" ht="18" customHeight="1" spans="1:5">
      <c r="A16" s="31" t="s">
        <v>19</v>
      </c>
      <c r="B16" s="58">
        <v>630</v>
      </c>
      <c r="C16" s="58">
        <v>630</v>
      </c>
      <c r="D16" s="76">
        <f t="shared" si="0"/>
        <v>100</v>
      </c>
      <c r="E16" s="55"/>
    </row>
    <row r="17" ht="18" customHeight="1" spans="1:5">
      <c r="A17" s="31" t="s">
        <v>20</v>
      </c>
      <c r="B17" s="58">
        <v>2642</v>
      </c>
      <c r="C17" s="58">
        <v>2642</v>
      </c>
      <c r="D17" s="76">
        <f t="shared" si="0"/>
        <v>100</v>
      </c>
      <c r="E17" s="55"/>
    </row>
    <row r="18" ht="18" customHeight="1" spans="1:5">
      <c r="A18" s="31" t="s">
        <v>21</v>
      </c>
      <c r="B18" s="58"/>
      <c r="C18" s="58"/>
      <c r="D18" s="76">
        <v>0</v>
      </c>
      <c r="E18" s="55"/>
    </row>
    <row r="19" ht="18" customHeight="1" spans="1:5">
      <c r="A19" s="31" t="s">
        <v>22</v>
      </c>
      <c r="B19" s="58">
        <v>556</v>
      </c>
      <c r="C19" s="58">
        <v>413</v>
      </c>
      <c r="D19" s="76">
        <f>C19/B19*100</f>
        <v>74.2805755395683</v>
      </c>
      <c r="E19" s="53"/>
    </row>
    <row r="20" ht="18" customHeight="1" spans="1:5">
      <c r="A20" s="31" t="s">
        <v>23</v>
      </c>
      <c r="B20" s="58">
        <v>58661</v>
      </c>
      <c r="C20" s="58">
        <v>53437</v>
      </c>
      <c r="D20" s="76">
        <f t="shared" ref="D20:D28" si="1">C20/B20*100</f>
        <v>91.0945943642284</v>
      </c>
      <c r="E20" s="55"/>
    </row>
    <row r="21" ht="18" customHeight="1" spans="1:5">
      <c r="A21" s="31" t="s">
        <v>24</v>
      </c>
      <c r="B21" s="58">
        <v>10321</v>
      </c>
      <c r="C21" s="58">
        <v>7227</v>
      </c>
      <c r="D21" s="76">
        <f t="shared" si="1"/>
        <v>70.0222846623389</v>
      </c>
      <c r="E21" s="55"/>
    </row>
    <row r="22" ht="18" customHeight="1" spans="1:5">
      <c r="A22" s="31" t="s">
        <v>25</v>
      </c>
      <c r="B22" s="58">
        <v>3924</v>
      </c>
      <c r="C22" s="58">
        <v>2000</v>
      </c>
      <c r="D22" s="76">
        <f t="shared" si="1"/>
        <v>50.9683995922528</v>
      </c>
      <c r="E22" s="55"/>
    </row>
    <row r="23" ht="18" customHeight="1" spans="1:5">
      <c r="A23" s="31" t="s">
        <v>26</v>
      </c>
      <c r="B23" s="58">
        <v>4360</v>
      </c>
      <c r="C23" s="58">
        <v>4000</v>
      </c>
      <c r="D23" s="76">
        <f t="shared" si="1"/>
        <v>91.743119266055</v>
      </c>
      <c r="E23" s="55"/>
    </row>
    <row r="24" ht="18" customHeight="1" spans="1:5">
      <c r="A24" s="31" t="s">
        <v>27</v>
      </c>
      <c r="B24" s="58">
        <v>18519</v>
      </c>
      <c r="C24" s="58">
        <v>35170</v>
      </c>
      <c r="D24" s="76">
        <f t="shared" si="1"/>
        <v>189.913062260381</v>
      </c>
      <c r="E24" s="55"/>
    </row>
    <row r="25" ht="18" customHeight="1" spans="1:5">
      <c r="A25" s="31" t="s">
        <v>28</v>
      </c>
      <c r="B25" s="58">
        <v>21029</v>
      </c>
      <c r="C25" s="58">
        <v>4600</v>
      </c>
      <c r="D25" s="76">
        <f t="shared" si="1"/>
        <v>21.874554187075</v>
      </c>
      <c r="E25" s="55"/>
    </row>
    <row r="26" ht="18" customHeight="1" spans="1:5">
      <c r="A26" s="31" t="s">
        <v>29</v>
      </c>
      <c r="B26" s="58">
        <v>17</v>
      </c>
      <c r="C26" s="58">
        <v>20</v>
      </c>
      <c r="D26" s="76">
        <f t="shared" si="1"/>
        <v>117.647058823529</v>
      </c>
      <c r="E26" s="55"/>
    </row>
    <row r="27" ht="18" customHeight="1" spans="1:5">
      <c r="A27" s="31" t="s">
        <v>30</v>
      </c>
      <c r="B27" s="58">
        <v>467</v>
      </c>
      <c r="C27" s="58">
        <v>400</v>
      </c>
      <c r="D27" s="76">
        <f t="shared" si="1"/>
        <v>85.6531049250535</v>
      </c>
      <c r="E27" s="53"/>
    </row>
    <row r="28" ht="18" customHeight="1" spans="1:5">
      <c r="A28" s="31" t="s">
        <v>31</v>
      </c>
      <c r="B28" s="58">
        <v>24</v>
      </c>
      <c r="C28" s="58">
        <v>20</v>
      </c>
      <c r="D28" s="76">
        <f t="shared" si="1"/>
        <v>83.3333333333333</v>
      </c>
      <c r="E28" s="55"/>
    </row>
    <row r="29" ht="18" customHeight="1" spans="1:5">
      <c r="A29" s="31" t="s">
        <v>32</v>
      </c>
      <c r="B29" s="79"/>
      <c r="C29" s="79"/>
      <c r="D29" s="76"/>
      <c r="E29" s="55"/>
    </row>
    <row r="30" ht="18" customHeight="1" spans="1:5">
      <c r="A30" s="152" t="s">
        <v>33</v>
      </c>
      <c r="B30" s="153">
        <f>SUM(B5,B20)</f>
        <v>202751</v>
      </c>
      <c r="C30" s="153">
        <f>SUM(C5,C20)</f>
        <v>158437</v>
      </c>
      <c r="D30" s="76">
        <f t="shared" ref="D30:D58" si="2">C30/B30*100</f>
        <v>78.1436343100651</v>
      </c>
      <c r="E30" s="55"/>
    </row>
    <row r="31" ht="18" customHeight="1" spans="1:5">
      <c r="A31" s="154" t="s">
        <v>34</v>
      </c>
      <c r="B31" s="153">
        <v>188092</v>
      </c>
      <c r="C31" s="153">
        <v>188178</v>
      </c>
      <c r="D31" s="76">
        <f t="shared" si="2"/>
        <v>100.045722306106</v>
      </c>
      <c r="E31" s="55"/>
    </row>
    <row r="32" ht="18" customHeight="1" spans="1:5">
      <c r="A32" s="155" t="s">
        <v>35</v>
      </c>
      <c r="B32" s="153">
        <v>72456</v>
      </c>
      <c r="C32" s="153">
        <v>89756</v>
      </c>
      <c r="D32" s="76">
        <f t="shared" si="2"/>
        <v>123.876559567186</v>
      </c>
      <c r="E32" s="55"/>
    </row>
    <row r="33" ht="18" customHeight="1" spans="1:5">
      <c r="A33" s="155" t="s">
        <v>36</v>
      </c>
      <c r="B33" s="156">
        <v>-8722</v>
      </c>
      <c r="C33" s="156">
        <v>-8722</v>
      </c>
      <c r="D33" s="76">
        <f t="shared" si="2"/>
        <v>100</v>
      </c>
      <c r="E33" s="55"/>
    </row>
    <row r="34" ht="18" customHeight="1" spans="1:5">
      <c r="A34" s="157" t="s">
        <v>37</v>
      </c>
      <c r="B34" s="79">
        <v>1735</v>
      </c>
      <c r="C34" s="79">
        <v>1735</v>
      </c>
      <c r="D34" s="76">
        <f t="shared" si="2"/>
        <v>100</v>
      </c>
      <c r="E34" s="55"/>
    </row>
    <row r="35" ht="18" customHeight="1" spans="1:5">
      <c r="A35" s="157" t="s">
        <v>38</v>
      </c>
      <c r="B35" s="79">
        <v>417</v>
      </c>
      <c r="C35" s="79">
        <v>417</v>
      </c>
      <c r="D35" s="76">
        <f t="shared" si="2"/>
        <v>100</v>
      </c>
      <c r="E35" s="55"/>
    </row>
    <row r="36" ht="18" customHeight="1" spans="1:5">
      <c r="A36" s="157" t="s">
        <v>39</v>
      </c>
      <c r="B36" s="79">
        <v>4257</v>
      </c>
      <c r="C36" s="79">
        <v>4257</v>
      </c>
      <c r="D36" s="76">
        <f t="shared" si="2"/>
        <v>100</v>
      </c>
      <c r="E36" s="55"/>
    </row>
    <row r="37" ht="18" customHeight="1" spans="1:5">
      <c r="A37" s="157" t="s">
        <v>40</v>
      </c>
      <c r="B37" s="79">
        <v>9</v>
      </c>
      <c r="C37" s="79">
        <v>9</v>
      </c>
      <c r="D37" s="76">
        <f t="shared" si="2"/>
        <v>100</v>
      </c>
      <c r="E37" s="55"/>
    </row>
    <row r="38" ht="18" customHeight="1" spans="1:5">
      <c r="A38" s="157" t="s">
        <v>41</v>
      </c>
      <c r="B38" s="79">
        <v>-15140</v>
      </c>
      <c r="C38" s="79">
        <v>-15140</v>
      </c>
      <c r="D38" s="76">
        <f t="shared" si="2"/>
        <v>100</v>
      </c>
      <c r="E38" s="55"/>
    </row>
    <row r="39" ht="18" customHeight="1" spans="1:5">
      <c r="A39" s="157" t="s">
        <v>42</v>
      </c>
      <c r="B39" s="79">
        <v>52825</v>
      </c>
      <c r="C39" s="79">
        <v>96154</v>
      </c>
      <c r="D39" s="76">
        <f t="shared" si="2"/>
        <v>182.023663038334</v>
      </c>
      <c r="E39" s="55"/>
    </row>
    <row r="40" ht="18" customHeight="1" spans="1:5">
      <c r="A40" s="158" t="s">
        <v>43</v>
      </c>
      <c r="B40" s="79">
        <v>4950</v>
      </c>
      <c r="C40" s="79">
        <v>4724</v>
      </c>
      <c r="D40" s="76">
        <f t="shared" si="2"/>
        <v>95.4343434343434</v>
      </c>
      <c r="E40" s="55"/>
    </row>
    <row r="41" ht="18" customHeight="1" spans="1:5">
      <c r="A41" s="50" t="s">
        <v>44</v>
      </c>
      <c r="B41" s="79">
        <v>5618</v>
      </c>
      <c r="C41" s="79">
        <v>5416</v>
      </c>
      <c r="D41" s="76">
        <f t="shared" si="2"/>
        <v>96.4044143823425</v>
      </c>
      <c r="E41" s="55"/>
    </row>
    <row r="42" ht="18" customHeight="1" spans="1:5">
      <c r="A42" s="50" t="s">
        <v>45</v>
      </c>
      <c r="B42" s="79">
        <v>1086</v>
      </c>
      <c r="C42" s="79">
        <v>610</v>
      </c>
      <c r="D42" s="76">
        <f t="shared" si="2"/>
        <v>56.1694290976059</v>
      </c>
      <c r="E42" s="55"/>
    </row>
    <row r="43" ht="18" customHeight="1" spans="1:5">
      <c r="A43" s="50" t="s">
        <v>46</v>
      </c>
      <c r="B43" s="79">
        <v>1772</v>
      </c>
      <c r="C43" s="79">
        <v>749</v>
      </c>
      <c r="D43" s="76">
        <f t="shared" si="2"/>
        <v>42.2686230248307</v>
      </c>
      <c r="E43" s="55"/>
    </row>
    <row r="44" ht="18" customHeight="1" spans="1:5">
      <c r="A44" s="50" t="s">
        <v>47</v>
      </c>
      <c r="B44" s="79">
        <v>8020</v>
      </c>
      <c r="C44" s="79">
        <v>52899</v>
      </c>
      <c r="D44" s="76">
        <f t="shared" si="2"/>
        <v>659.588528678304</v>
      </c>
      <c r="E44" s="55"/>
    </row>
    <row r="45" ht="18" customHeight="1" spans="1:5">
      <c r="A45" s="50" t="s">
        <v>48</v>
      </c>
      <c r="B45" s="79"/>
      <c r="C45" s="79"/>
      <c r="D45" s="76"/>
      <c r="E45" s="55"/>
    </row>
    <row r="46" ht="18" customHeight="1" spans="1:5">
      <c r="A46" s="50" t="s">
        <v>49</v>
      </c>
      <c r="B46" s="79">
        <v>242</v>
      </c>
      <c r="C46" s="79">
        <v>667</v>
      </c>
      <c r="D46" s="76">
        <f>C46/B46*100</f>
        <v>275.619834710744</v>
      </c>
      <c r="E46" s="55"/>
    </row>
    <row r="47" ht="18" customHeight="1" spans="1:5">
      <c r="A47" s="50" t="s">
        <v>50</v>
      </c>
      <c r="B47" s="79"/>
      <c r="C47" s="79"/>
      <c r="D47" s="76"/>
      <c r="E47" s="55"/>
    </row>
    <row r="48" ht="18" customHeight="1" spans="1:5">
      <c r="A48" s="50" t="s">
        <v>51</v>
      </c>
      <c r="B48" s="79"/>
      <c r="C48" s="79"/>
      <c r="D48" s="76"/>
      <c r="E48" s="55"/>
    </row>
    <row r="49" ht="18" customHeight="1" spans="1:5">
      <c r="A49" s="50" t="s">
        <v>52</v>
      </c>
      <c r="B49" s="79"/>
      <c r="C49" s="79"/>
      <c r="D49" s="76"/>
      <c r="E49" s="55"/>
    </row>
    <row r="50" ht="18" customHeight="1" spans="1:5">
      <c r="A50" s="50" t="s">
        <v>53</v>
      </c>
      <c r="B50" s="79">
        <v>844</v>
      </c>
      <c r="C50" s="79">
        <v>532</v>
      </c>
      <c r="D50" s="76">
        <f>C50/B50*100</f>
        <v>63.0331753554502</v>
      </c>
      <c r="E50" s="55"/>
    </row>
    <row r="51" ht="18" customHeight="1" spans="1:5">
      <c r="A51" s="50" t="s">
        <v>54</v>
      </c>
      <c r="B51" s="79">
        <v>6200</v>
      </c>
      <c r="C51" s="79">
        <v>5221</v>
      </c>
      <c r="D51" s="76">
        <f>C51/B51*100</f>
        <v>84.2096774193548</v>
      </c>
      <c r="E51" s="55"/>
    </row>
    <row r="52" ht="18" customHeight="1" spans="1:5">
      <c r="A52" s="50" t="s">
        <v>55</v>
      </c>
      <c r="B52" s="79"/>
      <c r="C52" s="79"/>
      <c r="D52" s="76"/>
      <c r="E52" s="55"/>
    </row>
    <row r="53" ht="18" customHeight="1" spans="1:5">
      <c r="A53" s="50" t="s">
        <v>56</v>
      </c>
      <c r="B53" s="79">
        <v>524</v>
      </c>
      <c r="C53" s="79">
        <v>304</v>
      </c>
      <c r="D53" s="76">
        <f>C53/B53*100</f>
        <v>58.0152671755725</v>
      </c>
      <c r="E53" s="55"/>
    </row>
    <row r="54" ht="18" customHeight="1" spans="1:5">
      <c r="A54" s="50" t="s">
        <v>57</v>
      </c>
      <c r="B54" s="79">
        <v>11944</v>
      </c>
      <c r="C54" s="79">
        <v>11057</v>
      </c>
      <c r="D54" s="76">
        <f>C54/B54*100</f>
        <v>92.5736771600804</v>
      </c>
      <c r="E54" s="55"/>
    </row>
    <row r="55" ht="18" customHeight="1" spans="1:5">
      <c r="A55" s="50" t="s">
        <v>58</v>
      </c>
      <c r="B55" s="79">
        <v>3761</v>
      </c>
      <c r="C55" s="79">
        <v>2892</v>
      </c>
      <c r="D55" s="76"/>
      <c r="E55" s="55"/>
    </row>
    <row r="56" ht="18" customHeight="1" spans="1:5">
      <c r="A56" s="50" t="s">
        <v>59</v>
      </c>
      <c r="B56" s="79">
        <v>1843</v>
      </c>
      <c r="C56" s="79">
        <v>3023</v>
      </c>
      <c r="D56" s="76"/>
      <c r="E56" s="55"/>
    </row>
    <row r="57" ht="18" customHeight="1" spans="1:5">
      <c r="A57" s="50" t="s">
        <v>60</v>
      </c>
      <c r="B57" s="79"/>
      <c r="C57" s="79"/>
      <c r="D57" s="76"/>
      <c r="E57" s="55"/>
    </row>
    <row r="58" ht="18" customHeight="1" spans="1:5">
      <c r="A58" s="50" t="s">
        <v>61</v>
      </c>
      <c r="B58" s="79">
        <v>4569</v>
      </c>
      <c r="C58" s="79">
        <v>7512</v>
      </c>
      <c r="D58" s="76">
        <f>C58/B58*100</f>
        <v>164.412344057781</v>
      </c>
      <c r="E58" s="55"/>
    </row>
    <row r="59" ht="18" customHeight="1" spans="1:5">
      <c r="A59" s="50" t="s">
        <v>62</v>
      </c>
      <c r="B59" s="79">
        <v>316</v>
      </c>
      <c r="C59" s="79">
        <v>325</v>
      </c>
      <c r="D59" s="76">
        <f>C59/B59*100</f>
        <v>102.848101265823</v>
      </c>
      <c r="E59" s="55"/>
    </row>
    <row r="60" ht="18" customHeight="1" spans="1:5">
      <c r="A60" s="50" t="s">
        <v>63</v>
      </c>
      <c r="B60" s="79"/>
      <c r="C60" s="79"/>
      <c r="D60" s="76"/>
      <c r="E60" s="55"/>
    </row>
    <row r="61" ht="18" customHeight="1" spans="1:5">
      <c r="A61" s="50" t="s">
        <v>64</v>
      </c>
      <c r="B61" s="79"/>
      <c r="C61" s="79"/>
      <c r="D61" s="76"/>
      <c r="E61" s="55"/>
    </row>
    <row r="62" ht="18" customHeight="1" spans="1:5">
      <c r="A62" s="50" t="s">
        <v>65</v>
      </c>
      <c r="B62" s="79"/>
      <c r="C62" s="79"/>
      <c r="D62" s="76"/>
      <c r="E62" s="55"/>
    </row>
    <row r="63" ht="18" customHeight="1" spans="1:5">
      <c r="A63" s="50" t="s">
        <v>66</v>
      </c>
      <c r="B63" s="79"/>
      <c r="C63" s="79"/>
      <c r="D63" s="76"/>
      <c r="E63" s="55"/>
    </row>
    <row r="64" ht="18" customHeight="1" spans="1:5">
      <c r="A64" s="50" t="s">
        <v>67</v>
      </c>
      <c r="B64" s="79">
        <v>412</v>
      </c>
      <c r="C64" s="79">
        <v>200</v>
      </c>
      <c r="D64" s="76">
        <f>C64/B64*100</f>
        <v>48.5436893203884</v>
      </c>
      <c r="E64" s="55"/>
    </row>
    <row r="65" ht="18" customHeight="1" spans="1:5">
      <c r="A65" s="50" t="s">
        <v>68</v>
      </c>
      <c r="B65" s="79"/>
      <c r="C65" s="79"/>
      <c r="D65" s="76"/>
      <c r="E65" s="55"/>
    </row>
    <row r="66" spans="1:5">
      <c r="A66" s="50" t="s">
        <v>69</v>
      </c>
      <c r="B66" s="79"/>
      <c r="C66" s="79"/>
      <c r="D66" s="76"/>
      <c r="E66" s="55"/>
    </row>
    <row r="67" spans="1:5">
      <c r="A67" s="50" t="s">
        <v>70</v>
      </c>
      <c r="B67" s="79">
        <v>352</v>
      </c>
      <c r="C67" s="79"/>
      <c r="D67" s="76">
        <f>C67/B67*100</f>
        <v>0</v>
      </c>
      <c r="E67" s="55"/>
    </row>
    <row r="68" spans="1:5">
      <c r="A68" s="50" t="s">
        <v>71</v>
      </c>
      <c r="B68" s="79">
        <v>372</v>
      </c>
      <c r="C68" s="79">
        <v>23</v>
      </c>
      <c r="D68" s="76">
        <f>C68/B68*100</f>
        <v>6.18279569892473</v>
      </c>
      <c r="E68" s="55"/>
    </row>
    <row r="69" spans="1:5">
      <c r="A69" s="50" t="s">
        <v>72</v>
      </c>
      <c r="B69" s="79">
        <v>28353</v>
      </c>
      <c r="C69" s="79">
        <v>2324</v>
      </c>
      <c r="D69" s="76">
        <f>C69/B69*100</f>
        <v>8.19666349239939</v>
      </c>
      <c r="E69" s="55"/>
    </row>
    <row r="70" spans="1:5">
      <c r="A70" s="31"/>
      <c r="B70" s="79"/>
      <c r="C70" s="79"/>
      <c r="D70" s="76"/>
      <c r="E70" s="55"/>
    </row>
    <row r="71" spans="1:5">
      <c r="A71" s="157" t="s">
        <v>73</v>
      </c>
      <c r="B71" s="79">
        <v>21688</v>
      </c>
      <c r="C71" s="79">
        <v>24097</v>
      </c>
      <c r="D71" s="76">
        <f>C71/B71*100</f>
        <v>111.107524898561</v>
      </c>
      <c r="E71" s="55"/>
    </row>
    <row r="72" spans="1:5">
      <c r="A72" s="157" t="s">
        <v>74</v>
      </c>
      <c r="B72" s="79">
        <v>60026</v>
      </c>
      <c r="C72" s="153"/>
      <c r="D72" s="76">
        <f>C72/B72*100</f>
        <v>0</v>
      </c>
      <c r="E72" s="55"/>
    </row>
    <row r="73" spans="1:5">
      <c r="A73" s="157" t="s">
        <v>75</v>
      </c>
      <c r="B73" s="79">
        <v>60026</v>
      </c>
      <c r="C73" s="79"/>
      <c r="D73" s="76">
        <f>C73/B73*100</f>
        <v>0</v>
      </c>
      <c r="E73" s="55"/>
    </row>
    <row r="74" spans="1:5">
      <c r="A74" s="157" t="s">
        <v>76</v>
      </c>
      <c r="B74" s="159"/>
      <c r="C74" s="159"/>
      <c r="D74" s="76"/>
      <c r="E74" s="55"/>
    </row>
    <row r="75" spans="1:5">
      <c r="A75" s="157" t="s">
        <v>77</v>
      </c>
      <c r="B75" s="79"/>
      <c r="C75" s="79"/>
      <c r="D75" s="76"/>
      <c r="E75" s="55"/>
    </row>
    <row r="76" spans="1:5">
      <c r="A76" s="160" t="s">
        <v>78</v>
      </c>
      <c r="B76" s="79"/>
      <c r="C76" s="79"/>
      <c r="D76" s="76"/>
      <c r="E76" s="55"/>
    </row>
    <row r="77" spans="1:5">
      <c r="A77" s="157" t="s">
        <v>79</v>
      </c>
      <c r="B77" s="79">
        <v>5922</v>
      </c>
      <c r="C77" s="79">
        <v>60</v>
      </c>
      <c r="D77" s="76">
        <f>C77/B77*100</f>
        <v>1.01317122593718</v>
      </c>
      <c r="E77" s="55"/>
    </row>
    <row r="78" spans="1:5">
      <c r="A78" s="157" t="s">
        <v>80</v>
      </c>
      <c r="B78" s="79"/>
      <c r="C78" s="79"/>
      <c r="D78" s="76"/>
      <c r="E78" s="55"/>
    </row>
    <row r="79" spans="1:5">
      <c r="A79" s="161" t="s">
        <v>81</v>
      </c>
      <c r="B79" s="162">
        <v>28000</v>
      </c>
      <c r="C79" s="162">
        <v>74265</v>
      </c>
      <c r="D79" s="98">
        <f>C79/B79*100</f>
        <v>265.232142857143</v>
      </c>
      <c r="E79" s="99"/>
    </row>
    <row r="80" spans="1:5">
      <c r="A80" s="163"/>
      <c r="B80" s="164"/>
      <c r="C80" s="164"/>
      <c r="D80" s="98"/>
      <c r="E80" s="99"/>
    </row>
    <row r="81" spans="1:5">
      <c r="A81" s="60"/>
      <c r="B81" s="60"/>
      <c r="C81" s="60"/>
      <c r="D81" s="98"/>
      <c r="E81" s="60"/>
    </row>
    <row r="82" spans="1:5">
      <c r="A82" s="152" t="s">
        <v>82</v>
      </c>
      <c r="B82" s="60">
        <v>390843</v>
      </c>
      <c r="C82" s="60">
        <v>346615</v>
      </c>
      <c r="D82" s="98">
        <f>C82/B82*100</f>
        <v>88.6839472627116</v>
      </c>
      <c r="E82" s="60"/>
    </row>
  </sheetData>
  <mergeCells count="1">
    <mergeCell ref="A2:E2"/>
  </mergeCells>
  <pageMargins left="0.471527777777778" right="0.0388888888888889"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46"/>
  <sheetViews>
    <sheetView showZeros="0" workbookViewId="0">
      <selection activeCell="A2" sqref="A2:E2"/>
    </sheetView>
  </sheetViews>
  <sheetFormatPr defaultColWidth="9" defaultRowHeight="14.25"/>
  <cols>
    <col min="1" max="1" width="43.125" style="13" customWidth="1"/>
    <col min="2" max="2" width="18.375" style="13" customWidth="1"/>
    <col min="3" max="3" width="18.125" style="13" customWidth="1"/>
    <col min="4" max="4" width="20.875" style="13" customWidth="1"/>
    <col min="5" max="5" width="10.25" style="13" customWidth="1"/>
    <col min="6" max="6" width="9" style="13"/>
    <col min="7" max="7" width="9" style="13" hidden="1" customWidth="1"/>
    <col min="8" max="8" width="21.5" style="13" hidden="1" customWidth="1"/>
    <col min="9" max="11" width="9" style="13" hidden="1" customWidth="1"/>
    <col min="12" max="16384" width="9" style="13"/>
  </cols>
  <sheetData>
    <row r="1" ht="18.75" spans="1:1">
      <c r="A1" s="1" t="s">
        <v>1232</v>
      </c>
    </row>
    <row r="2" ht="22.5" spans="1:5">
      <c r="A2" s="2" t="s">
        <v>1233</v>
      </c>
      <c r="B2" s="2"/>
      <c r="C2" s="2"/>
      <c r="D2" s="2"/>
      <c r="E2" s="2"/>
    </row>
    <row r="3" ht="17.25" customHeight="1" spans="5:5">
      <c r="E3" s="22" t="s">
        <v>2</v>
      </c>
    </row>
    <row r="4" ht="37.5" customHeight="1" spans="1:5">
      <c r="A4" s="42" t="s">
        <v>3</v>
      </c>
      <c r="B4" s="43" t="s">
        <v>85</v>
      </c>
      <c r="C4" s="43" t="s">
        <v>1157</v>
      </c>
      <c r="D4" s="44" t="s">
        <v>6</v>
      </c>
      <c r="E4" s="44" t="s">
        <v>7</v>
      </c>
    </row>
    <row r="5" ht="19" customHeight="1" spans="1:5">
      <c r="A5" s="32" t="s">
        <v>1167</v>
      </c>
      <c r="B5" s="45">
        <f>B6+B9+B12+B18+B20+B24</f>
        <v>20642</v>
      </c>
      <c r="C5" s="45">
        <f>C6+C9+C12+C18+C20+C24</f>
        <v>90121</v>
      </c>
      <c r="D5" s="46">
        <f>C5/B5*100</f>
        <v>436.590446662145</v>
      </c>
      <c r="E5" s="47"/>
    </row>
    <row r="6" customFormat="1" ht="19" customHeight="1" spans="1:11">
      <c r="A6" s="33" t="s">
        <v>1168</v>
      </c>
      <c r="B6" s="45">
        <f>B7+B8</f>
        <v>54</v>
      </c>
      <c r="C6" s="45">
        <f>C7+C8</f>
        <v>18</v>
      </c>
      <c r="D6" s="46">
        <f>C6/B6*100</f>
        <v>33.3333333333333</v>
      </c>
      <c r="E6" s="47"/>
      <c r="G6" s="48" t="s">
        <v>1169</v>
      </c>
      <c r="H6" s="49" t="s">
        <v>1168</v>
      </c>
      <c r="I6" s="65">
        <v>54</v>
      </c>
      <c r="J6" s="66">
        <v>18</v>
      </c>
      <c r="K6" s="67">
        <v>33.33</v>
      </c>
    </row>
    <row r="7" customFormat="1" ht="19" customHeight="1" spans="1:11">
      <c r="A7" s="36" t="s">
        <v>1170</v>
      </c>
      <c r="B7" s="45">
        <v>28</v>
      </c>
      <c r="C7" s="45"/>
      <c r="D7" s="46">
        <f>C7/B7*100</f>
        <v>0</v>
      </c>
      <c r="E7" s="47"/>
      <c r="G7" s="48" t="s">
        <v>1171</v>
      </c>
      <c r="H7" s="49" t="s">
        <v>1172</v>
      </c>
      <c r="I7" s="65">
        <v>28</v>
      </c>
      <c r="J7" s="66"/>
      <c r="K7" s="67"/>
    </row>
    <row r="8" customFormat="1" ht="19" customHeight="1" spans="1:11">
      <c r="A8" s="33" t="s">
        <v>1173</v>
      </c>
      <c r="B8" s="45">
        <v>26</v>
      </c>
      <c r="C8" s="45">
        <v>18</v>
      </c>
      <c r="D8" s="46">
        <f>C8/B8*100</f>
        <v>69.2307692307692</v>
      </c>
      <c r="E8" s="47"/>
      <c r="G8" s="48" t="s">
        <v>1174</v>
      </c>
      <c r="H8" s="49" t="s">
        <v>1175</v>
      </c>
      <c r="I8" s="65">
        <v>26</v>
      </c>
      <c r="J8" s="66">
        <v>18</v>
      </c>
      <c r="K8" s="67">
        <v>69.23</v>
      </c>
    </row>
    <row r="9" s="24" customFormat="1" ht="19" customHeight="1" spans="1:11">
      <c r="A9" s="50" t="s">
        <v>1176</v>
      </c>
      <c r="B9" s="51">
        <v>546</v>
      </c>
      <c r="C9" s="51">
        <v>887</v>
      </c>
      <c r="D9" s="52">
        <v>162.45</v>
      </c>
      <c r="E9" s="53"/>
      <c r="G9" s="48" t="s">
        <v>1177</v>
      </c>
      <c r="H9" s="49" t="s">
        <v>1176</v>
      </c>
      <c r="I9" s="65">
        <v>546</v>
      </c>
      <c r="J9" s="66">
        <v>887</v>
      </c>
      <c r="K9" s="67">
        <v>162.45</v>
      </c>
    </row>
    <row r="10" s="24" customFormat="1" ht="19" customHeight="1" spans="1:11">
      <c r="A10" s="54" t="s">
        <v>1178</v>
      </c>
      <c r="B10" s="55">
        <v>546</v>
      </c>
      <c r="C10" s="55">
        <v>887</v>
      </c>
      <c r="D10" s="46">
        <f>C10/B10*100</f>
        <v>162.454212454212</v>
      </c>
      <c r="E10" s="53"/>
      <c r="G10" s="48" t="s">
        <v>1179</v>
      </c>
      <c r="H10" s="49" t="s">
        <v>1180</v>
      </c>
      <c r="I10" s="65">
        <v>546</v>
      </c>
      <c r="J10" s="66">
        <v>887</v>
      </c>
      <c r="K10" s="67">
        <v>162.45</v>
      </c>
    </row>
    <row r="11" s="24" customFormat="1" ht="19" customHeight="1" spans="1:11">
      <c r="A11" s="54" t="s">
        <v>1181</v>
      </c>
      <c r="B11" s="55"/>
      <c r="C11" s="55"/>
      <c r="D11" s="46" t="e">
        <f>C11/B11*100</f>
        <v>#DIV/0!</v>
      </c>
      <c r="E11" s="53"/>
      <c r="G11" s="48" t="s">
        <v>1182</v>
      </c>
      <c r="H11" s="49" t="s">
        <v>1183</v>
      </c>
      <c r="I11" s="65"/>
      <c r="J11" s="66"/>
      <c r="K11" s="67"/>
    </row>
    <row r="12" s="24" customFormat="1" ht="19" customHeight="1" spans="1:11">
      <c r="A12" s="50" t="s">
        <v>1184</v>
      </c>
      <c r="B12" s="51">
        <v>13771</v>
      </c>
      <c r="C12" s="51">
        <v>85845</v>
      </c>
      <c r="D12" s="46">
        <f t="shared" ref="D12:D23" si="0">C12/B12*100</f>
        <v>623.375208772057</v>
      </c>
      <c r="E12" s="53"/>
      <c r="G12" s="48" t="s">
        <v>1185</v>
      </c>
      <c r="H12" s="49" t="s">
        <v>1186</v>
      </c>
      <c r="I12" s="65">
        <v>13771</v>
      </c>
      <c r="J12" s="66">
        <v>85845</v>
      </c>
      <c r="K12" s="67">
        <v>623.38</v>
      </c>
    </row>
    <row r="13" s="24" customFormat="1" ht="19" customHeight="1" spans="1:11">
      <c r="A13" s="50" t="s">
        <v>1187</v>
      </c>
      <c r="B13" s="51">
        <v>11374</v>
      </c>
      <c r="C13" s="51">
        <v>70492</v>
      </c>
      <c r="D13" s="46">
        <f t="shared" si="0"/>
        <v>619.7643748901</v>
      </c>
      <c r="E13" s="53"/>
      <c r="G13" s="48" t="s">
        <v>1188</v>
      </c>
      <c r="H13" s="49" t="s">
        <v>1189</v>
      </c>
      <c r="I13" s="65">
        <v>11374</v>
      </c>
      <c r="J13" s="66">
        <v>70492</v>
      </c>
      <c r="K13" s="67">
        <v>619.76</v>
      </c>
    </row>
    <row r="14" s="24" customFormat="1" ht="19" customHeight="1" spans="1:11">
      <c r="A14" s="50" t="s">
        <v>1190</v>
      </c>
      <c r="B14" s="51">
        <v>1546</v>
      </c>
      <c r="C14" s="51">
        <v>8000</v>
      </c>
      <c r="D14" s="46">
        <f t="shared" si="0"/>
        <v>517.464424320828</v>
      </c>
      <c r="E14" s="53"/>
      <c r="G14" s="48" t="s">
        <v>1191</v>
      </c>
      <c r="H14" s="49" t="s">
        <v>1192</v>
      </c>
      <c r="I14" s="65">
        <v>1546</v>
      </c>
      <c r="J14" s="66">
        <v>8000</v>
      </c>
      <c r="K14" s="67">
        <v>517.46</v>
      </c>
    </row>
    <row r="15" s="24" customFormat="1" ht="19" customHeight="1" spans="1:11">
      <c r="A15" s="56" t="s">
        <v>1193</v>
      </c>
      <c r="B15" s="51">
        <v>351</v>
      </c>
      <c r="C15" s="51">
        <v>1234</v>
      </c>
      <c r="D15" s="46">
        <f t="shared" si="0"/>
        <v>351.566951566952</v>
      </c>
      <c r="E15" s="53"/>
      <c r="G15" s="48" t="s">
        <v>1194</v>
      </c>
      <c r="H15" s="49" t="s">
        <v>1195</v>
      </c>
      <c r="I15" s="65">
        <v>351</v>
      </c>
      <c r="J15" s="66">
        <v>1234</v>
      </c>
      <c r="K15" s="67">
        <v>351.57</v>
      </c>
    </row>
    <row r="16" s="24" customFormat="1" ht="19" customHeight="1" spans="1:11">
      <c r="A16" s="56" t="s">
        <v>1196</v>
      </c>
      <c r="B16" s="51"/>
      <c r="C16" s="51">
        <v>6119</v>
      </c>
      <c r="D16" s="46" t="e">
        <f t="shared" si="0"/>
        <v>#DIV/0!</v>
      </c>
      <c r="E16" s="53"/>
      <c r="G16" s="48" t="s">
        <v>1197</v>
      </c>
      <c r="H16" s="49" t="s">
        <v>1198</v>
      </c>
      <c r="I16" s="68"/>
      <c r="J16" s="69">
        <v>6119</v>
      </c>
      <c r="K16" s="70"/>
    </row>
    <row r="17" s="41" customFormat="1" ht="19" customHeight="1" spans="1:11">
      <c r="A17" s="57" t="s">
        <v>1199</v>
      </c>
      <c r="B17" s="51">
        <v>500</v>
      </c>
      <c r="C17" s="51"/>
      <c r="D17" s="46">
        <f t="shared" si="0"/>
        <v>0</v>
      </c>
      <c r="E17" s="53"/>
      <c r="G17" s="48" t="s">
        <v>1200</v>
      </c>
      <c r="H17" s="49" t="s">
        <v>1201</v>
      </c>
      <c r="I17" s="65">
        <v>500</v>
      </c>
      <c r="J17" s="66"/>
      <c r="K17" s="67"/>
    </row>
    <row r="18" s="41" customFormat="1" ht="19" customHeight="1" spans="1:11">
      <c r="A18" s="56" t="s">
        <v>1202</v>
      </c>
      <c r="B18" s="55"/>
      <c r="C18" s="55"/>
      <c r="D18" s="46" t="e">
        <f t="shared" si="0"/>
        <v>#DIV/0!</v>
      </c>
      <c r="E18" s="53"/>
      <c r="G18" s="48" t="s">
        <v>1203</v>
      </c>
      <c r="H18" s="49" t="s">
        <v>1204</v>
      </c>
      <c r="I18" s="65"/>
      <c r="J18" s="66"/>
      <c r="K18" s="67"/>
    </row>
    <row r="19" ht="19" customHeight="1" spans="1:11">
      <c r="A19" s="56" t="s">
        <v>1205</v>
      </c>
      <c r="B19" s="55"/>
      <c r="C19" s="55"/>
      <c r="D19" s="46" t="e">
        <f t="shared" si="0"/>
        <v>#DIV/0!</v>
      </c>
      <c r="E19" s="53"/>
      <c r="G19" s="48" t="s">
        <v>1206</v>
      </c>
      <c r="H19" s="49" t="s">
        <v>1207</v>
      </c>
      <c r="I19" s="65"/>
      <c r="J19" s="66"/>
      <c r="K19" s="67"/>
    </row>
    <row r="20" ht="19" customHeight="1" spans="1:11">
      <c r="A20" s="50" t="s">
        <v>1208</v>
      </c>
      <c r="B20" s="58">
        <v>6195</v>
      </c>
      <c r="C20" s="58">
        <v>3097</v>
      </c>
      <c r="D20" s="59">
        <f t="shared" si="0"/>
        <v>49.9919289749798</v>
      </c>
      <c r="E20" s="53"/>
      <c r="G20" s="48" t="s">
        <v>1209</v>
      </c>
      <c r="H20" s="49" t="s">
        <v>1210</v>
      </c>
      <c r="I20" s="65">
        <v>6195</v>
      </c>
      <c r="J20" s="66">
        <v>3097</v>
      </c>
      <c r="K20" s="67">
        <v>49.99</v>
      </c>
    </row>
    <row r="21" ht="19" customHeight="1" spans="1:11">
      <c r="A21" s="50" t="s">
        <v>1211</v>
      </c>
      <c r="B21" s="58">
        <v>6000</v>
      </c>
      <c r="C21" s="58">
        <v>3000</v>
      </c>
      <c r="D21" s="59">
        <f t="shared" si="0"/>
        <v>50</v>
      </c>
      <c r="E21" s="53"/>
      <c r="G21" s="48" t="s">
        <v>1212</v>
      </c>
      <c r="H21" s="49" t="s">
        <v>1213</v>
      </c>
      <c r="I21" s="65">
        <v>6000</v>
      </c>
      <c r="J21" s="66">
        <v>3000</v>
      </c>
      <c r="K21" s="67">
        <v>50</v>
      </c>
    </row>
    <row r="22" ht="19" customHeight="1" spans="1:11">
      <c r="A22" s="50" t="s">
        <v>1214</v>
      </c>
      <c r="B22" s="58"/>
      <c r="C22" s="58"/>
      <c r="D22" s="59" t="e">
        <f t="shared" si="0"/>
        <v>#DIV/0!</v>
      </c>
      <c r="E22" s="53"/>
      <c r="G22" s="48" t="s">
        <v>1215</v>
      </c>
      <c r="H22" s="49" t="s">
        <v>1216</v>
      </c>
      <c r="I22" s="65"/>
      <c r="J22" s="66"/>
      <c r="K22" s="67"/>
    </row>
    <row r="23" ht="19" customHeight="1" spans="1:11">
      <c r="A23" s="56" t="s">
        <v>1217</v>
      </c>
      <c r="B23" s="58">
        <v>195</v>
      </c>
      <c r="C23" s="58">
        <v>97</v>
      </c>
      <c r="D23" s="59">
        <f t="shared" si="0"/>
        <v>49.7435897435897</v>
      </c>
      <c r="E23" s="53"/>
      <c r="G23" s="48" t="s">
        <v>1218</v>
      </c>
      <c r="H23" s="49" t="s">
        <v>1219</v>
      </c>
      <c r="I23" s="65">
        <v>195</v>
      </c>
      <c r="J23" s="66">
        <v>97</v>
      </c>
      <c r="K23" s="67">
        <v>49.74</v>
      </c>
    </row>
    <row r="24" ht="19" customHeight="1" spans="1:11">
      <c r="A24" s="60" t="s">
        <v>1220</v>
      </c>
      <c r="B24" s="61">
        <v>76</v>
      </c>
      <c r="C24" s="61">
        <v>274</v>
      </c>
      <c r="D24" s="52">
        <v>360.53</v>
      </c>
      <c r="E24" s="60"/>
      <c r="G24" s="48" t="s">
        <v>1221</v>
      </c>
      <c r="H24" s="49" t="s">
        <v>1222</v>
      </c>
      <c r="I24" s="65">
        <v>76</v>
      </c>
      <c r="J24" s="66">
        <v>274</v>
      </c>
      <c r="K24" s="67">
        <v>360.53</v>
      </c>
    </row>
    <row r="25" spans="7:11">
      <c r="G25" s="48" t="s">
        <v>1223</v>
      </c>
      <c r="H25" s="49" t="s">
        <v>1224</v>
      </c>
      <c r="I25" s="65"/>
      <c r="J25" s="66"/>
      <c r="K25" s="71"/>
    </row>
    <row r="26" spans="7:11">
      <c r="G26" s="62"/>
      <c r="H26" s="63"/>
      <c r="I26" s="62"/>
      <c r="J26" s="72"/>
      <c r="K26" s="72"/>
    </row>
    <row r="27" spans="7:11">
      <c r="G27" s="62"/>
      <c r="H27" s="63"/>
      <c r="I27" s="62"/>
      <c r="J27" s="72"/>
      <c r="K27" s="72"/>
    </row>
    <row r="28" spans="7:11">
      <c r="G28" s="62"/>
      <c r="H28" s="63"/>
      <c r="I28" s="62"/>
      <c r="J28" s="72"/>
      <c r="K28" s="72"/>
    </row>
    <row r="29" spans="7:11">
      <c r="G29" s="62"/>
      <c r="H29" s="63"/>
      <c r="I29" s="62"/>
      <c r="J29" s="72"/>
      <c r="K29" s="72"/>
    </row>
    <row r="30" spans="7:11">
      <c r="G30" s="62"/>
      <c r="H30" s="63"/>
      <c r="I30" s="62"/>
      <c r="J30" s="72"/>
      <c r="K30" s="72"/>
    </row>
    <row r="31" spans="7:11">
      <c r="G31" s="62"/>
      <c r="H31" s="63"/>
      <c r="I31" s="62"/>
      <c r="J31" s="72"/>
      <c r="K31" s="72"/>
    </row>
    <row r="32" spans="7:11">
      <c r="G32" s="62"/>
      <c r="H32" s="63"/>
      <c r="I32" s="62"/>
      <c r="J32" s="72"/>
      <c r="K32" s="72"/>
    </row>
    <row r="33" spans="7:11">
      <c r="G33" s="62"/>
      <c r="H33" s="63"/>
      <c r="I33" s="62"/>
      <c r="J33" s="72"/>
      <c r="K33" s="72"/>
    </row>
    <row r="34" spans="7:11">
      <c r="G34" s="62"/>
      <c r="H34" s="63"/>
      <c r="I34" s="62"/>
      <c r="J34" s="72"/>
      <c r="K34" s="72"/>
    </row>
    <row r="35" spans="7:11">
      <c r="G35" s="62"/>
      <c r="H35" s="63" t="s">
        <v>112</v>
      </c>
      <c r="I35" s="73">
        <v>20642</v>
      </c>
      <c r="J35" s="74">
        <v>90121</v>
      </c>
      <c r="K35" s="71">
        <v>436.59</v>
      </c>
    </row>
    <row r="36" spans="7:11">
      <c r="G36" s="48"/>
      <c r="H36" s="64" t="s">
        <v>116</v>
      </c>
      <c r="I36" s="73">
        <v>60152</v>
      </c>
      <c r="J36" s="74"/>
      <c r="K36" s="71"/>
    </row>
    <row r="37" spans="7:11">
      <c r="G37" s="48"/>
      <c r="H37" s="49" t="s">
        <v>1225</v>
      </c>
      <c r="I37" s="73">
        <v>7</v>
      </c>
      <c r="J37" s="74"/>
      <c r="K37" s="71"/>
    </row>
    <row r="38" spans="7:11">
      <c r="G38" s="48"/>
      <c r="H38" s="49" t="s">
        <v>1226</v>
      </c>
      <c r="I38" s="73"/>
      <c r="J38" s="74"/>
      <c r="K38" s="71"/>
    </row>
    <row r="39" spans="7:11">
      <c r="G39" s="48"/>
      <c r="H39" s="49" t="s">
        <v>1227</v>
      </c>
      <c r="I39" s="73">
        <v>7</v>
      </c>
      <c r="J39" s="74"/>
      <c r="K39" s="71"/>
    </row>
    <row r="40" spans="7:11">
      <c r="G40" s="48"/>
      <c r="H40" s="49" t="s">
        <v>1228</v>
      </c>
      <c r="I40" s="73">
        <v>60026</v>
      </c>
      <c r="J40" s="74"/>
      <c r="K40" s="71"/>
    </row>
    <row r="41" spans="7:11">
      <c r="G41" s="48"/>
      <c r="H41" s="49" t="s">
        <v>1229</v>
      </c>
      <c r="I41" s="73">
        <v>119</v>
      </c>
      <c r="J41" s="74"/>
      <c r="K41" s="71"/>
    </row>
    <row r="42" spans="7:11">
      <c r="G42" s="48"/>
      <c r="H42" s="49" t="s">
        <v>1230</v>
      </c>
      <c r="I42" s="73"/>
      <c r="J42" s="74"/>
      <c r="K42" s="71"/>
    </row>
    <row r="43" spans="7:11">
      <c r="G43" s="48"/>
      <c r="H43" s="49" t="s">
        <v>1231</v>
      </c>
      <c r="I43" s="73"/>
      <c r="J43" s="74"/>
      <c r="K43" s="71"/>
    </row>
    <row r="44" spans="7:11">
      <c r="G44" s="48"/>
      <c r="H44" s="49"/>
      <c r="I44" s="62"/>
      <c r="J44" s="72"/>
      <c r="K44" s="72"/>
    </row>
    <row r="45" spans="7:11">
      <c r="G45" s="48"/>
      <c r="H45" s="49"/>
      <c r="I45" s="62"/>
      <c r="J45" s="72"/>
      <c r="K45" s="72"/>
    </row>
    <row r="46" spans="7:11">
      <c r="G46" s="62"/>
      <c r="H46" s="63" t="s">
        <v>128</v>
      </c>
      <c r="I46" s="73">
        <v>80794</v>
      </c>
      <c r="J46" s="74">
        <v>90121</v>
      </c>
      <c r="K46" s="71">
        <v>111.54</v>
      </c>
    </row>
  </sheetData>
  <mergeCells count="1">
    <mergeCell ref="A2:E2"/>
  </mergeCells>
  <pageMargins left="0.747916666666667" right="0.2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view="pageBreakPreview" zoomScaleNormal="100" zoomScaleSheetLayoutView="100" workbookViewId="0">
      <selection activeCell="A1" sqref="A1"/>
    </sheetView>
  </sheetViews>
  <sheetFormatPr defaultColWidth="9" defaultRowHeight="13.5"/>
  <sheetData>
    <row r="1" ht="18.75" spans="1:1">
      <c r="A1" s="1" t="s">
        <v>1234</v>
      </c>
    </row>
    <row r="2" spans="1:10">
      <c r="A2" s="23" t="s">
        <v>1235</v>
      </c>
      <c r="B2" s="23"/>
      <c r="C2" s="23"/>
      <c r="D2" s="23"/>
      <c r="E2" s="23"/>
      <c r="F2" s="23"/>
      <c r="G2" s="23"/>
      <c r="H2" s="23"/>
      <c r="I2" s="23"/>
      <c r="J2" s="23"/>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row r="12" spans="1:10">
      <c r="A12" s="23"/>
      <c r="B12" s="23"/>
      <c r="C12" s="23"/>
      <c r="D12" s="23"/>
      <c r="E12" s="23"/>
      <c r="F12" s="23"/>
      <c r="G12" s="23"/>
      <c r="H12" s="23"/>
      <c r="I12" s="23"/>
      <c r="J12" s="23"/>
    </row>
    <row r="13" spans="1:10">
      <c r="A13" s="23"/>
      <c r="B13" s="23"/>
      <c r="C13" s="23"/>
      <c r="D13" s="23"/>
      <c r="E13" s="23"/>
      <c r="F13" s="23"/>
      <c r="G13" s="23"/>
      <c r="H13" s="23"/>
      <c r="I13" s="23"/>
      <c r="J13" s="23"/>
    </row>
    <row r="14" spans="1:10">
      <c r="A14" s="23"/>
      <c r="B14" s="23"/>
      <c r="C14" s="23"/>
      <c r="D14" s="23"/>
      <c r="E14" s="23"/>
      <c r="F14" s="23"/>
      <c r="G14" s="23"/>
      <c r="H14" s="23"/>
      <c r="I14" s="23"/>
      <c r="J14" s="23"/>
    </row>
    <row r="15" spans="1:10">
      <c r="A15" s="23"/>
      <c r="B15" s="23"/>
      <c r="C15" s="23"/>
      <c r="D15" s="23"/>
      <c r="E15" s="23"/>
      <c r="F15" s="23"/>
      <c r="G15" s="23"/>
      <c r="H15" s="23"/>
      <c r="I15" s="23"/>
      <c r="J15" s="23"/>
    </row>
    <row r="16" spans="1:10">
      <c r="A16" s="23"/>
      <c r="B16" s="23"/>
      <c r="C16" s="23"/>
      <c r="D16" s="23"/>
      <c r="E16" s="23"/>
      <c r="F16" s="23"/>
      <c r="G16" s="23"/>
      <c r="H16" s="23"/>
      <c r="I16" s="23"/>
      <c r="J16" s="23"/>
    </row>
    <row r="17" spans="1:10">
      <c r="A17" s="23"/>
      <c r="B17" s="23"/>
      <c r="C17" s="23"/>
      <c r="D17" s="23"/>
      <c r="E17" s="23"/>
      <c r="F17" s="23"/>
      <c r="G17" s="23"/>
      <c r="H17" s="23"/>
      <c r="I17" s="23"/>
      <c r="J17" s="23"/>
    </row>
    <row r="18" spans="1:10">
      <c r="A18" s="23"/>
      <c r="B18" s="23"/>
      <c r="C18" s="23"/>
      <c r="D18" s="23"/>
      <c r="E18" s="23"/>
      <c r="F18" s="23"/>
      <c r="G18" s="23"/>
      <c r="H18" s="23"/>
      <c r="I18" s="23"/>
      <c r="J18" s="23"/>
    </row>
    <row r="19" spans="1:10">
      <c r="A19" s="23"/>
      <c r="B19" s="23"/>
      <c r="C19" s="23"/>
      <c r="D19" s="23"/>
      <c r="E19" s="23"/>
      <c r="F19" s="23"/>
      <c r="G19" s="23"/>
      <c r="H19" s="23"/>
      <c r="I19" s="23"/>
      <c r="J19" s="23"/>
    </row>
    <row r="20" spans="1:10">
      <c r="A20" s="23"/>
      <c r="B20" s="23"/>
      <c r="C20" s="23"/>
      <c r="D20" s="23"/>
      <c r="E20" s="23"/>
      <c r="F20" s="23"/>
      <c r="G20" s="23"/>
      <c r="H20" s="23"/>
      <c r="I20" s="23"/>
      <c r="J20" s="23"/>
    </row>
    <row r="21" spans="1:10">
      <c r="A21" s="23"/>
      <c r="B21" s="23"/>
      <c r="C21" s="23"/>
      <c r="D21" s="23"/>
      <c r="E21" s="23"/>
      <c r="F21" s="23"/>
      <c r="G21" s="23"/>
      <c r="H21" s="23"/>
      <c r="I21" s="23"/>
      <c r="J21" s="23"/>
    </row>
    <row r="22" spans="1:10">
      <c r="A22" s="23"/>
      <c r="B22" s="23"/>
      <c r="C22" s="23"/>
      <c r="D22" s="23"/>
      <c r="E22" s="23"/>
      <c r="F22" s="23"/>
      <c r="G22" s="23"/>
      <c r="H22" s="23"/>
      <c r="I22" s="23"/>
      <c r="J22" s="23"/>
    </row>
  </sheetData>
  <mergeCells count="1">
    <mergeCell ref="A2:J22"/>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
    </sheetView>
  </sheetViews>
  <sheetFormatPr defaultColWidth="9" defaultRowHeight="13.5" outlineLevelRow="5" outlineLevelCol="2"/>
  <cols>
    <col min="1" max="1" width="32.5" customWidth="1"/>
    <col min="2" max="2" width="27.0083333333333" customWidth="1"/>
    <col min="3" max="3" width="32.5" customWidth="1"/>
  </cols>
  <sheetData>
    <row r="1" ht="18.75" spans="1:1">
      <c r="A1" s="1" t="s">
        <v>1236</v>
      </c>
    </row>
    <row r="2" ht="41.1" customHeight="1" spans="1:3">
      <c r="A2" s="15" t="s">
        <v>1237</v>
      </c>
      <c r="B2" s="15"/>
      <c r="C2" s="15"/>
    </row>
    <row r="3" spans="1:3">
      <c r="A3" s="3"/>
      <c r="C3" s="3" t="s">
        <v>1139</v>
      </c>
    </row>
    <row r="4" ht="21" customHeight="1" spans="1:3">
      <c r="A4" s="38" t="s">
        <v>1140</v>
      </c>
      <c r="B4" s="38" t="s">
        <v>1143</v>
      </c>
      <c r="C4" s="38" t="s">
        <v>1144</v>
      </c>
    </row>
    <row r="5" ht="21" customHeight="1" spans="1:3">
      <c r="A5" s="38"/>
      <c r="B5" s="38"/>
      <c r="C5" s="38"/>
    </row>
    <row r="6" ht="21" customHeight="1" spans="1:3">
      <c r="A6" s="39" t="s">
        <v>1145</v>
      </c>
      <c r="B6" s="40">
        <v>9333</v>
      </c>
      <c r="C6" s="40">
        <v>9000</v>
      </c>
    </row>
  </sheetData>
  <mergeCells count="4">
    <mergeCell ref="A2:C2"/>
    <mergeCell ref="A4:A5"/>
    <mergeCell ref="B4:B5"/>
    <mergeCell ref="C4:C5"/>
  </mergeCells>
  <pageMargins left="0.55" right="0.235416666666667"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
    </sheetView>
  </sheetViews>
  <sheetFormatPr defaultColWidth="9" defaultRowHeight="14.25" outlineLevelCol="1"/>
  <cols>
    <col min="1" max="2" width="44.5" style="24" customWidth="1"/>
    <col min="3" max="16381" width="9" style="24"/>
  </cols>
  <sheetData>
    <row r="1" s="13" customFormat="1" ht="24.95" customHeight="1" spans="1:2">
      <c r="A1" s="1" t="s">
        <v>1238</v>
      </c>
      <c r="B1" s="1"/>
    </row>
    <row r="2" s="13" customFormat="1" ht="24.95" customHeight="1" spans="1:2">
      <c r="A2" s="2" t="s">
        <v>1239</v>
      </c>
      <c r="B2" s="2"/>
    </row>
    <row r="3" s="13" customFormat="1" ht="24" customHeight="1" spans="1:2">
      <c r="A3" s="26"/>
      <c r="B3" s="22" t="s">
        <v>2</v>
      </c>
    </row>
    <row r="4" s="24" customFormat="1" ht="27" customHeight="1" spans="1:2">
      <c r="A4" s="28" t="s">
        <v>1240</v>
      </c>
      <c r="B4" s="28" t="s">
        <v>5</v>
      </c>
    </row>
    <row r="5" s="24" customFormat="1" ht="27" customHeight="1" spans="1:2">
      <c r="A5" s="31" t="s">
        <v>1241</v>
      </c>
      <c r="B5" s="35"/>
    </row>
    <row r="6" s="24" customFormat="1" ht="27" customHeight="1" spans="1:2">
      <c r="A6" s="31" t="s">
        <v>1242</v>
      </c>
      <c r="B6" s="35"/>
    </row>
    <row r="7" s="24" customFormat="1" ht="27" customHeight="1" spans="1:2">
      <c r="A7" s="31" t="s">
        <v>1243</v>
      </c>
      <c r="B7" s="35"/>
    </row>
    <row r="8" s="24" customFormat="1" ht="27" customHeight="1" spans="1:2">
      <c r="A8" s="31" t="s">
        <v>1244</v>
      </c>
      <c r="B8" s="35"/>
    </row>
    <row r="9" s="24" customFormat="1" ht="27" customHeight="1" spans="1:2">
      <c r="A9" s="33" t="s">
        <v>1245</v>
      </c>
      <c r="B9" s="35"/>
    </row>
    <row r="10" s="24" customFormat="1" ht="27" customHeight="1" spans="1:2">
      <c r="A10" s="36"/>
      <c r="B10" s="35"/>
    </row>
    <row r="11" s="24" customFormat="1" ht="27" customHeight="1" spans="1:2">
      <c r="A11" s="32" t="s">
        <v>1246</v>
      </c>
      <c r="B11" s="35"/>
    </row>
    <row r="12" s="24" customFormat="1" ht="27" customHeight="1" spans="1:2">
      <c r="A12" s="33" t="s">
        <v>1247</v>
      </c>
      <c r="B12" s="35"/>
    </row>
    <row r="13" s="24" customFormat="1" ht="27" customHeight="1" spans="1:2">
      <c r="A13" s="33" t="s">
        <v>1248</v>
      </c>
      <c r="B13" s="35">
        <v>333</v>
      </c>
    </row>
    <row r="14" s="24" customFormat="1" ht="27" customHeight="1" spans="1:2">
      <c r="A14" s="37"/>
      <c r="B14" s="35"/>
    </row>
    <row r="15" s="24" customFormat="1" ht="27" customHeight="1" spans="1:2">
      <c r="A15" s="32" t="s">
        <v>1249</v>
      </c>
      <c r="B15" s="35">
        <v>333</v>
      </c>
    </row>
    <row r="16" s="24" customFormat="1" spans="1:2">
      <c r="A16" s="34"/>
      <c r="B16" s="13"/>
    </row>
  </sheetData>
  <mergeCells count="1">
    <mergeCell ref="A2:B2"/>
  </mergeCells>
  <pageMargins left="0.75" right="0.393055555555556"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16"/>
  <sheetViews>
    <sheetView showZeros="0" workbookViewId="0">
      <selection activeCell="A1" sqref="A1"/>
    </sheetView>
  </sheetViews>
  <sheetFormatPr defaultColWidth="9" defaultRowHeight="14.25" outlineLevelCol="3"/>
  <cols>
    <col min="1" max="1" width="48" style="24" customWidth="1"/>
    <col min="2" max="2" width="47.875" style="24" customWidth="1"/>
    <col min="3" max="3" width="31.625" style="24"/>
    <col min="4" max="4" width="15.125" style="24"/>
    <col min="5" max="16384" width="9" style="24"/>
  </cols>
  <sheetData>
    <row r="1" s="13" customFormat="1" ht="24.95" customHeight="1" spans="1:4">
      <c r="A1" s="1" t="s">
        <v>1250</v>
      </c>
      <c r="B1" s="1"/>
      <c r="C1" s="1"/>
      <c r="D1" s="1"/>
    </row>
    <row r="2" s="13" customFormat="1" ht="24.95" customHeight="1" spans="1:4">
      <c r="A2" s="15" t="s">
        <v>1251</v>
      </c>
      <c r="B2" s="15"/>
      <c r="C2" s="25"/>
      <c r="D2" s="25"/>
    </row>
    <row r="3" s="13" customFormat="1" ht="24" customHeight="1" spans="1:4">
      <c r="A3" s="26"/>
      <c r="B3" s="22" t="s">
        <v>2</v>
      </c>
      <c r="D3" s="27"/>
    </row>
    <row r="4" ht="27" customHeight="1" spans="1:2">
      <c r="A4" s="28" t="s">
        <v>1240</v>
      </c>
      <c r="B4" s="28" t="s">
        <v>5</v>
      </c>
    </row>
    <row r="5" ht="27" customHeight="1" spans="1:2">
      <c r="A5" s="29" t="s">
        <v>1252</v>
      </c>
      <c r="B5" s="30">
        <v>333</v>
      </c>
    </row>
    <row r="6" ht="27" customHeight="1" spans="1:2">
      <c r="A6" s="31" t="s">
        <v>1253</v>
      </c>
      <c r="B6" s="30"/>
    </row>
    <row r="7" ht="27" customHeight="1" spans="1:2">
      <c r="A7" s="31" t="s">
        <v>1254</v>
      </c>
      <c r="B7" s="30"/>
    </row>
    <row r="8" ht="27" customHeight="1" spans="1:2">
      <c r="A8" s="31" t="s">
        <v>1255</v>
      </c>
      <c r="B8" s="30"/>
    </row>
    <row r="9" ht="27" customHeight="1" spans="1:2">
      <c r="A9" s="31" t="s">
        <v>1256</v>
      </c>
      <c r="B9" s="30"/>
    </row>
    <row r="10" ht="27" customHeight="1" spans="1:2">
      <c r="A10" s="31"/>
      <c r="B10" s="30"/>
    </row>
    <row r="11" ht="27" customHeight="1" spans="1:2">
      <c r="A11" s="32" t="s">
        <v>1257</v>
      </c>
      <c r="B11" s="30">
        <v>333</v>
      </c>
    </row>
    <row r="12" ht="27" customHeight="1" spans="1:2">
      <c r="A12" s="33" t="s">
        <v>1258</v>
      </c>
      <c r="B12" s="30"/>
    </row>
    <row r="13" ht="27" customHeight="1" spans="1:2">
      <c r="A13" s="31" t="s">
        <v>1259</v>
      </c>
      <c r="B13" s="30"/>
    </row>
    <row r="14" ht="27" customHeight="1" spans="1:2">
      <c r="A14" s="31" t="s">
        <v>1260</v>
      </c>
      <c r="B14" s="30"/>
    </row>
    <row r="15" ht="27" customHeight="1" spans="1:2">
      <c r="A15" s="32" t="s">
        <v>1261</v>
      </c>
      <c r="B15" s="30">
        <f>SUM(B11:B14)</f>
        <v>333</v>
      </c>
    </row>
    <row r="16" spans="1:4">
      <c r="A16" s="34"/>
      <c r="B16" s="13"/>
      <c r="C16" s="13"/>
      <c r="D16" s="13"/>
    </row>
  </sheetData>
  <mergeCells count="1">
    <mergeCell ref="A2:B2"/>
  </mergeCells>
  <pageMargins left="0.511805555555556" right="0.2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16"/>
  <sheetViews>
    <sheetView showZeros="0" tabSelected="1" workbookViewId="0">
      <selection activeCell="A2" sqref="A2:B2"/>
    </sheetView>
  </sheetViews>
  <sheetFormatPr defaultColWidth="9" defaultRowHeight="14.25" outlineLevelCol="3"/>
  <cols>
    <col min="1" max="1" width="48" style="24" customWidth="1"/>
    <col min="2" max="2" width="47.875" style="24" customWidth="1"/>
    <col min="3" max="3" width="31.625" style="24"/>
    <col min="4" max="4" width="15.125" style="24"/>
    <col min="5" max="16384" width="9" style="24"/>
  </cols>
  <sheetData>
    <row r="1" s="13" customFormat="1" ht="24.95" customHeight="1" spans="1:4">
      <c r="A1" s="1" t="s">
        <v>1262</v>
      </c>
      <c r="B1" s="1"/>
      <c r="C1" s="1"/>
      <c r="D1" s="1"/>
    </row>
    <row r="2" s="13" customFormat="1" ht="24.95" customHeight="1" spans="1:4">
      <c r="A2" s="15" t="s">
        <v>1263</v>
      </c>
      <c r="B2" s="15"/>
      <c r="C2" s="25"/>
      <c r="D2" s="25"/>
    </row>
    <row r="3" s="13" customFormat="1" ht="24" customHeight="1" spans="1:4">
      <c r="A3" s="26"/>
      <c r="B3" s="22" t="s">
        <v>2</v>
      </c>
      <c r="D3" s="27"/>
    </row>
    <row r="4" ht="27" customHeight="1" spans="1:2">
      <c r="A4" s="28" t="s">
        <v>1240</v>
      </c>
      <c r="B4" s="28" t="s">
        <v>5</v>
      </c>
    </row>
    <row r="5" ht="27" customHeight="1" spans="1:2">
      <c r="A5" s="29" t="s">
        <v>1252</v>
      </c>
      <c r="B5" s="30">
        <v>333</v>
      </c>
    </row>
    <row r="6" ht="27" customHeight="1" spans="1:2">
      <c r="A6" s="31" t="s">
        <v>1253</v>
      </c>
      <c r="B6" s="30"/>
    </row>
    <row r="7" ht="27" customHeight="1" spans="1:2">
      <c r="A7" s="31" t="s">
        <v>1254</v>
      </c>
      <c r="B7" s="30"/>
    </row>
    <row r="8" ht="27" customHeight="1" spans="1:2">
      <c r="A8" s="31" t="s">
        <v>1255</v>
      </c>
      <c r="B8" s="30"/>
    </row>
    <row r="9" ht="27" customHeight="1" spans="1:2">
      <c r="A9" s="31" t="s">
        <v>1256</v>
      </c>
      <c r="B9" s="30"/>
    </row>
    <row r="10" ht="27" customHeight="1" spans="1:2">
      <c r="A10" s="31"/>
      <c r="B10" s="30"/>
    </row>
    <row r="11" ht="27" customHeight="1" spans="1:2">
      <c r="A11" s="32" t="s">
        <v>1257</v>
      </c>
      <c r="B11" s="30">
        <v>333</v>
      </c>
    </row>
    <row r="12" ht="27" customHeight="1" spans="1:2">
      <c r="A12" s="33" t="s">
        <v>1258</v>
      </c>
      <c r="B12" s="30"/>
    </row>
    <row r="13" ht="27" customHeight="1" spans="1:2">
      <c r="A13" s="31" t="s">
        <v>1259</v>
      </c>
      <c r="B13" s="30"/>
    </row>
    <row r="14" ht="27" customHeight="1" spans="1:2">
      <c r="A14" s="31" t="s">
        <v>1260</v>
      </c>
      <c r="B14" s="30"/>
    </row>
    <row r="15" ht="27" customHeight="1" spans="1:2">
      <c r="A15" s="32" t="s">
        <v>1261</v>
      </c>
      <c r="B15" s="30">
        <f>SUM(B11:B14)</f>
        <v>333</v>
      </c>
    </row>
    <row r="16" spans="1:4">
      <c r="A16" s="34"/>
      <c r="B16" s="13"/>
      <c r="C16" s="13"/>
      <c r="D16" s="13"/>
    </row>
  </sheetData>
  <mergeCells count="1">
    <mergeCell ref="A2:B2"/>
  </mergeCells>
  <pageMargins left="0.511805555555556" right="0.2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view="pageBreakPreview" zoomScaleNormal="100" zoomScaleSheetLayoutView="100" workbookViewId="0">
      <selection activeCell="A1" sqref="A1"/>
    </sheetView>
  </sheetViews>
  <sheetFormatPr defaultColWidth="9" defaultRowHeight="13.5"/>
  <sheetData>
    <row r="1" ht="18.75" spans="1:1">
      <c r="A1" s="1" t="s">
        <v>1264</v>
      </c>
    </row>
    <row r="2" spans="1:10">
      <c r="A2" s="23" t="s">
        <v>1265</v>
      </c>
      <c r="B2" s="23"/>
      <c r="C2" s="23"/>
      <c r="D2" s="23"/>
      <c r="E2" s="23"/>
      <c r="F2" s="23"/>
      <c r="G2" s="23"/>
      <c r="H2" s="23"/>
      <c r="I2" s="23"/>
      <c r="J2" s="23"/>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row r="12" spans="1:10">
      <c r="A12" s="23"/>
      <c r="B12" s="23"/>
      <c r="C12" s="23"/>
      <c r="D12" s="23"/>
      <c r="E12" s="23"/>
      <c r="F12" s="23"/>
      <c r="G12" s="23"/>
      <c r="H12" s="23"/>
      <c r="I12" s="23"/>
      <c r="J12" s="23"/>
    </row>
    <row r="13" spans="1:10">
      <c r="A13" s="23"/>
      <c r="B13" s="23"/>
      <c r="C13" s="23"/>
      <c r="D13" s="23"/>
      <c r="E13" s="23"/>
      <c r="F13" s="23"/>
      <c r="G13" s="23"/>
      <c r="H13" s="23"/>
      <c r="I13" s="23"/>
      <c r="J13" s="23"/>
    </row>
    <row r="14" spans="1:10">
      <c r="A14" s="23"/>
      <c r="B14" s="23"/>
      <c r="C14" s="23"/>
      <c r="D14" s="23"/>
      <c r="E14" s="23"/>
      <c r="F14" s="23"/>
      <c r="G14" s="23"/>
      <c r="H14" s="23"/>
      <c r="I14" s="23"/>
      <c r="J14" s="23"/>
    </row>
    <row r="15" spans="1:10">
      <c r="A15" s="23"/>
      <c r="B15" s="23"/>
      <c r="C15" s="23"/>
      <c r="D15" s="23"/>
      <c r="E15" s="23"/>
      <c r="F15" s="23"/>
      <c r="G15" s="23"/>
      <c r="H15" s="23"/>
      <c r="I15" s="23"/>
      <c r="J15" s="23"/>
    </row>
    <row r="16" spans="1:10">
      <c r="A16" s="23"/>
      <c r="B16" s="23"/>
      <c r="C16" s="23"/>
      <c r="D16" s="23"/>
      <c r="E16" s="23"/>
      <c r="F16" s="23"/>
      <c r="G16" s="23"/>
      <c r="H16" s="23"/>
      <c r="I16" s="23"/>
      <c r="J16" s="23"/>
    </row>
    <row r="17" spans="1:10">
      <c r="A17" s="23"/>
      <c r="B17" s="23"/>
      <c r="C17" s="23"/>
      <c r="D17" s="23"/>
      <c r="E17" s="23"/>
      <c r="F17" s="23"/>
      <c r="G17" s="23"/>
      <c r="H17" s="23"/>
      <c r="I17" s="23"/>
      <c r="J17" s="23"/>
    </row>
    <row r="18" spans="1:10">
      <c r="A18" s="23"/>
      <c r="B18" s="23"/>
      <c r="C18" s="23"/>
      <c r="D18" s="23"/>
      <c r="E18" s="23"/>
      <c r="F18" s="23"/>
      <c r="G18" s="23"/>
      <c r="H18" s="23"/>
      <c r="I18" s="23"/>
      <c r="J18" s="23"/>
    </row>
    <row r="19" spans="1:10">
      <c r="A19" s="23"/>
      <c r="B19" s="23"/>
      <c r="C19" s="23"/>
      <c r="D19" s="23"/>
      <c r="E19" s="23"/>
      <c r="F19" s="23"/>
      <c r="G19" s="23"/>
      <c r="H19" s="23"/>
      <c r="I19" s="23"/>
      <c r="J19" s="23"/>
    </row>
    <row r="20" spans="1:10">
      <c r="A20" s="23"/>
      <c r="B20" s="23"/>
      <c r="C20" s="23"/>
      <c r="D20" s="23"/>
      <c r="E20" s="23"/>
      <c r="F20" s="23"/>
      <c r="G20" s="23"/>
      <c r="H20" s="23"/>
      <c r="I20" s="23"/>
      <c r="J20" s="23"/>
    </row>
    <row r="21" spans="1:10">
      <c r="A21" s="23"/>
      <c r="B21" s="23"/>
      <c r="C21" s="23"/>
      <c r="D21" s="23"/>
      <c r="E21" s="23"/>
      <c r="F21" s="23"/>
      <c r="G21" s="23"/>
      <c r="H21" s="23"/>
      <c r="I21" s="23"/>
      <c r="J21" s="23"/>
    </row>
    <row r="22" spans="1:10">
      <c r="A22" s="23"/>
      <c r="B22" s="23"/>
      <c r="C22" s="23"/>
      <c r="D22" s="23"/>
      <c r="E22" s="23"/>
      <c r="F22" s="23"/>
      <c r="G22" s="23"/>
      <c r="H22" s="23"/>
      <c r="I22" s="23"/>
      <c r="J22" s="23"/>
    </row>
  </sheetData>
  <mergeCells count="1">
    <mergeCell ref="A2:J22"/>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A1" sqref="A1"/>
    </sheetView>
  </sheetViews>
  <sheetFormatPr defaultColWidth="9" defaultRowHeight="14.25"/>
  <cols>
    <col min="1" max="1" width="27.125" style="13" customWidth="1"/>
    <col min="2" max="4" width="15.625" style="13" customWidth="1"/>
    <col min="5" max="7" width="10.375" style="13"/>
    <col min="8" max="9" width="9.375" style="13"/>
    <col min="10" max="16380" width="9" style="13"/>
  </cols>
  <sheetData>
    <row r="1" s="13" customFormat="1" ht="23.25" customHeight="1" spans="1:2">
      <c r="A1" s="1" t="s">
        <v>1266</v>
      </c>
      <c r="B1" s="14"/>
    </row>
    <row r="2" s="13" customFormat="1" ht="22.5" spans="1:10">
      <c r="A2" s="15" t="s">
        <v>1267</v>
      </c>
      <c r="B2" s="15"/>
      <c r="C2" s="15"/>
      <c r="D2" s="15"/>
      <c r="E2" s="15"/>
      <c r="F2" s="15"/>
      <c r="G2" s="15"/>
      <c r="H2" s="15"/>
      <c r="I2" s="15"/>
      <c r="J2" s="15"/>
    </row>
    <row r="3" s="13" customFormat="1" ht="19.5" customHeight="1" spans="10:10">
      <c r="J3" s="22" t="s">
        <v>2</v>
      </c>
    </row>
    <row r="4" s="13" customFormat="1" ht="57" spans="1:10">
      <c r="A4" s="16" t="s">
        <v>1268</v>
      </c>
      <c r="B4" s="17" t="s">
        <v>1150</v>
      </c>
      <c r="C4" s="17" t="s">
        <v>1269</v>
      </c>
      <c r="D4" s="17" t="s">
        <v>1270</v>
      </c>
      <c r="E4" s="17" t="s">
        <v>1271</v>
      </c>
      <c r="F4" s="17" t="s">
        <v>1272</v>
      </c>
      <c r="G4" s="17" t="s">
        <v>1273</v>
      </c>
      <c r="H4" s="17" t="s">
        <v>1274</v>
      </c>
      <c r="I4" s="17" t="s">
        <v>1275</v>
      </c>
      <c r="J4" s="17" t="s">
        <v>1276</v>
      </c>
    </row>
    <row r="5" s="13" customFormat="1" ht="27" customHeight="1" spans="1:10">
      <c r="A5" s="18" t="s">
        <v>1277</v>
      </c>
      <c r="B5" s="19">
        <f>D5+E5</f>
        <v>32785</v>
      </c>
      <c r="C5" s="19"/>
      <c r="D5" s="19">
        <v>13207</v>
      </c>
      <c r="E5" s="19">
        <v>19578</v>
      </c>
      <c r="F5" s="19"/>
      <c r="G5" s="19"/>
      <c r="H5" s="19"/>
      <c r="I5" s="19"/>
      <c r="J5" s="19"/>
    </row>
    <row r="6" s="13" customFormat="1" ht="27" customHeight="1" spans="1:10">
      <c r="A6" s="18" t="s">
        <v>1278</v>
      </c>
      <c r="B6" s="19">
        <f t="shared" ref="B6:B11" si="0">D6+E6</f>
        <v>12297</v>
      </c>
      <c r="C6" s="19"/>
      <c r="D6" s="19">
        <v>2829</v>
      </c>
      <c r="E6" s="19">
        <v>9468</v>
      </c>
      <c r="F6" s="19"/>
      <c r="G6" s="19"/>
      <c r="H6" s="19"/>
      <c r="I6" s="19"/>
      <c r="J6" s="19"/>
    </row>
    <row r="7" s="13" customFormat="1" ht="27" customHeight="1" spans="1:10">
      <c r="A7" s="18" t="s">
        <v>1279</v>
      </c>
      <c r="B7" s="19">
        <f t="shared" si="0"/>
        <v>990</v>
      </c>
      <c r="C7" s="19"/>
      <c r="D7" s="19">
        <v>820</v>
      </c>
      <c r="E7" s="19">
        <v>170</v>
      </c>
      <c r="F7" s="19"/>
      <c r="G7" s="19"/>
      <c r="H7" s="19"/>
      <c r="I7" s="19"/>
      <c r="J7" s="19"/>
    </row>
    <row r="8" s="13" customFormat="1" ht="27" customHeight="1" spans="1:10">
      <c r="A8" s="21" t="s">
        <v>1280</v>
      </c>
      <c r="B8" s="19">
        <f t="shared" si="0"/>
        <v>19427</v>
      </c>
      <c r="C8" s="19"/>
      <c r="D8" s="19">
        <v>9507</v>
      </c>
      <c r="E8" s="19">
        <v>9920</v>
      </c>
      <c r="F8" s="19"/>
      <c r="G8" s="19"/>
      <c r="H8" s="19"/>
      <c r="I8" s="19"/>
      <c r="J8" s="19"/>
    </row>
    <row r="9" s="13" customFormat="1" ht="27" customHeight="1" spans="1:10">
      <c r="A9" s="21" t="s">
        <v>1281</v>
      </c>
      <c r="B9" s="19">
        <f t="shared" si="0"/>
        <v>0</v>
      </c>
      <c r="C9" s="19"/>
      <c r="D9" s="19"/>
      <c r="E9" s="19"/>
      <c r="F9" s="19"/>
      <c r="G9" s="19"/>
      <c r="H9" s="19"/>
      <c r="I9" s="19"/>
      <c r="J9" s="19"/>
    </row>
    <row r="10" s="13" customFormat="1" ht="27" customHeight="1" spans="1:10">
      <c r="A10" s="21" t="s">
        <v>1282</v>
      </c>
      <c r="B10" s="19">
        <f t="shared" si="0"/>
        <v>31</v>
      </c>
      <c r="C10" s="19"/>
      <c r="D10" s="19">
        <v>31</v>
      </c>
      <c r="E10" s="19"/>
      <c r="F10" s="19"/>
      <c r="G10" s="19"/>
      <c r="H10" s="19"/>
      <c r="I10" s="19"/>
      <c r="J10" s="19"/>
    </row>
    <row r="11" s="13" customFormat="1" ht="27" customHeight="1" spans="1:10">
      <c r="A11" s="21" t="s">
        <v>1283</v>
      </c>
      <c r="B11" s="19">
        <f t="shared" si="0"/>
        <v>40</v>
      </c>
      <c r="C11" s="19"/>
      <c r="D11" s="19">
        <v>20</v>
      </c>
      <c r="E11" s="19">
        <v>20</v>
      </c>
      <c r="F11" s="19"/>
      <c r="G11" s="19"/>
      <c r="H11" s="19"/>
      <c r="I11" s="19"/>
      <c r="J11" s="19"/>
    </row>
  </sheetData>
  <mergeCells count="1">
    <mergeCell ref="A2:J2"/>
  </mergeCells>
  <pageMargins left="0.75" right="0.196527777777778" top="1" bottom="1" header="0.511805555555556" footer="0.51180555555555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1" sqref="A1"/>
    </sheetView>
  </sheetViews>
  <sheetFormatPr defaultColWidth="9" defaultRowHeight="14.25" outlineLevelRow="7"/>
  <cols>
    <col min="1" max="1" width="30" style="13" customWidth="1"/>
    <col min="2" max="2" width="13.875" style="13"/>
    <col min="3" max="3" width="12.625" style="13"/>
    <col min="4" max="4" width="14" style="13" customWidth="1"/>
    <col min="5" max="7" width="10.375" style="13"/>
    <col min="8" max="9" width="9.375" style="13"/>
    <col min="10" max="16381" width="9" style="13"/>
  </cols>
  <sheetData>
    <row r="1" s="13" customFormat="1" ht="23.25" customHeight="1" spans="1:2">
      <c r="A1" s="1" t="s">
        <v>1284</v>
      </c>
      <c r="B1" s="14"/>
    </row>
    <row r="2" s="13" customFormat="1" ht="22.5" spans="1:10">
      <c r="A2" s="15" t="s">
        <v>1285</v>
      </c>
      <c r="B2" s="15"/>
      <c r="C2" s="15"/>
      <c r="D2" s="15"/>
      <c r="E2" s="15"/>
      <c r="F2" s="15"/>
      <c r="G2" s="15"/>
      <c r="H2" s="15"/>
      <c r="I2" s="15"/>
      <c r="J2" s="15"/>
    </row>
    <row r="3" s="13" customFormat="1" ht="19.5" customHeight="1" spans="10:10">
      <c r="J3" s="22" t="s">
        <v>2</v>
      </c>
    </row>
    <row r="4" s="13" customFormat="1" ht="57" spans="1:10">
      <c r="A4" s="16" t="s">
        <v>1268</v>
      </c>
      <c r="B4" s="17" t="s">
        <v>1150</v>
      </c>
      <c r="C4" s="17" t="s">
        <v>1269</v>
      </c>
      <c r="D4" s="17" t="s">
        <v>1270</v>
      </c>
      <c r="E4" s="17" t="s">
        <v>1271</v>
      </c>
      <c r="F4" s="17" t="s">
        <v>1272</v>
      </c>
      <c r="G4" s="17" t="s">
        <v>1273</v>
      </c>
      <c r="H4" s="17" t="s">
        <v>1274</v>
      </c>
      <c r="I4" s="17" t="s">
        <v>1275</v>
      </c>
      <c r="J4" s="17" t="s">
        <v>1276</v>
      </c>
    </row>
    <row r="5" s="13" customFormat="1" ht="27" customHeight="1" spans="1:10">
      <c r="A5" s="18" t="s">
        <v>1286</v>
      </c>
      <c r="B5" s="19">
        <f>D5+E5</f>
        <v>29657</v>
      </c>
      <c r="C5" s="19">
        <v>0</v>
      </c>
      <c r="D5" s="19">
        <v>10075</v>
      </c>
      <c r="E5" s="19">
        <v>19582</v>
      </c>
      <c r="F5" s="19">
        <v>0</v>
      </c>
      <c r="G5" s="19">
        <v>0</v>
      </c>
      <c r="H5" s="19">
        <v>0</v>
      </c>
      <c r="I5" s="19">
        <v>0</v>
      </c>
      <c r="J5" s="19">
        <v>0</v>
      </c>
    </row>
    <row r="6" s="13" customFormat="1" ht="27" customHeight="1" spans="1:10">
      <c r="A6" s="20" t="s">
        <v>1287</v>
      </c>
      <c r="B6" s="19">
        <f>D6+E6</f>
        <v>29629</v>
      </c>
      <c r="C6" s="19">
        <v>0</v>
      </c>
      <c r="D6" s="19">
        <v>10067</v>
      </c>
      <c r="E6" s="19">
        <v>19562</v>
      </c>
      <c r="F6" s="19">
        <v>0</v>
      </c>
      <c r="G6" s="19">
        <v>0</v>
      </c>
      <c r="H6" s="19">
        <v>0</v>
      </c>
      <c r="I6" s="19">
        <v>0</v>
      </c>
      <c r="J6" s="19">
        <v>0</v>
      </c>
    </row>
    <row r="7" s="13" customFormat="1" ht="27" customHeight="1" spans="1:10">
      <c r="A7" s="18" t="s">
        <v>1288</v>
      </c>
      <c r="B7" s="19">
        <f>D7+E7</f>
        <v>0</v>
      </c>
      <c r="C7" s="19"/>
      <c r="D7" s="19"/>
      <c r="E7" s="19"/>
      <c r="F7" s="19"/>
      <c r="G7" s="19"/>
      <c r="H7" s="19"/>
      <c r="I7" s="19"/>
      <c r="J7" s="19"/>
    </row>
    <row r="8" ht="33" customHeight="1" spans="1:10">
      <c r="A8" s="21" t="s">
        <v>1289</v>
      </c>
      <c r="B8" s="19">
        <f>D8+E8</f>
        <v>28</v>
      </c>
      <c r="C8" s="19">
        <v>0</v>
      </c>
      <c r="D8" s="19">
        <v>8</v>
      </c>
      <c r="E8" s="19">
        <v>20</v>
      </c>
      <c r="F8" s="19"/>
      <c r="G8" s="19"/>
      <c r="H8" s="19"/>
      <c r="I8" s="19"/>
      <c r="J8" s="19"/>
    </row>
  </sheetData>
  <mergeCells count="1">
    <mergeCell ref="A2:J2"/>
  </mergeCells>
  <pageMargins left="0.75" right="0.75" top="1" bottom="1" header="0.511805555555556" footer="0.51180555555555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5"/>
  <sheetViews>
    <sheetView topLeftCell="B1" workbookViewId="0">
      <selection activeCell="B2" sqref="B2:C2"/>
    </sheetView>
  </sheetViews>
  <sheetFormatPr defaultColWidth="9" defaultRowHeight="13.5" outlineLevelCol="2"/>
  <cols>
    <col min="2" max="2" width="47.375" customWidth="1"/>
    <col min="3" max="3" width="31.75" customWidth="1"/>
  </cols>
  <sheetData>
    <row r="1" ht="18.75" spans="2:3">
      <c r="B1" s="1" t="s">
        <v>1290</v>
      </c>
      <c r="C1" s="5"/>
    </row>
    <row r="2" ht="22.5" spans="2:3">
      <c r="B2" s="2" t="s">
        <v>1291</v>
      </c>
      <c r="C2" s="2"/>
    </row>
    <row r="3" spans="2:3">
      <c r="B3" s="5"/>
      <c r="C3" s="6" t="s">
        <v>2</v>
      </c>
    </row>
    <row r="4" spans="2:3">
      <c r="B4" s="7" t="s">
        <v>1292</v>
      </c>
      <c r="C4" s="7" t="s">
        <v>1150</v>
      </c>
    </row>
    <row r="5" spans="2:3">
      <c r="B5" s="7" t="s">
        <v>1150</v>
      </c>
      <c r="C5" s="8">
        <f>SUM(C6:C29)</f>
        <v>2324.05</v>
      </c>
    </row>
    <row r="6" spans="2:3">
      <c r="B6" s="9" t="s">
        <v>1293</v>
      </c>
      <c r="C6" s="10">
        <v>7.6</v>
      </c>
    </row>
    <row r="7" spans="2:3">
      <c r="B7" s="9" t="s">
        <v>1294</v>
      </c>
      <c r="C7" s="10">
        <v>18.01</v>
      </c>
    </row>
    <row r="8" spans="2:3">
      <c r="B8" s="9" t="s">
        <v>1295</v>
      </c>
      <c r="C8" s="10">
        <v>4.8</v>
      </c>
    </row>
    <row r="9" spans="2:3">
      <c r="B9" s="9" t="s">
        <v>1296</v>
      </c>
      <c r="C9" s="10">
        <v>5</v>
      </c>
    </row>
    <row r="10" spans="2:3">
      <c r="B10" s="9" t="s">
        <v>1297</v>
      </c>
      <c r="C10" s="10">
        <v>25</v>
      </c>
    </row>
    <row r="11" spans="2:3">
      <c r="B11" s="9" t="s">
        <v>1298</v>
      </c>
      <c r="C11" s="10">
        <v>22.5</v>
      </c>
    </row>
    <row r="12" spans="2:3">
      <c r="B12" s="9" t="s">
        <v>1299</v>
      </c>
      <c r="C12" s="10">
        <v>220.6</v>
      </c>
    </row>
    <row r="13" spans="2:3">
      <c r="B13" s="9" t="s">
        <v>1300</v>
      </c>
      <c r="C13" s="10">
        <v>10.2</v>
      </c>
    </row>
    <row r="14" spans="2:3">
      <c r="B14" s="9" t="s">
        <v>1301</v>
      </c>
      <c r="C14" s="10">
        <v>16.87</v>
      </c>
    </row>
    <row r="15" spans="2:3">
      <c r="B15" s="9" t="s">
        <v>1302</v>
      </c>
      <c r="C15" s="10">
        <v>5.84</v>
      </c>
    </row>
    <row r="16" spans="2:3">
      <c r="B16" s="9" t="s">
        <v>1303</v>
      </c>
      <c r="C16" s="10">
        <v>170</v>
      </c>
    </row>
    <row r="17" spans="2:3">
      <c r="B17" s="9" t="s">
        <v>1304</v>
      </c>
      <c r="C17" s="10">
        <v>10</v>
      </c>
    </row>
    <row r="18" spans="2:3">
      <c r="B18" s="9" t="s">
        <v>1305</v>
      </c>
      <c r="C18" s="10">
        <v>40</v>
      </c>
    </row>
    <row r="19" spans="2:3">
      <c r="B19" s="9" t="s">
        <v>1306</v>
      </c>
      <c r="C19" s="10">
        <v>12.85</v>
      </c>
    </row>
    <row r="20" spans="2:3">
      <c r="B20" s="9" t="s">
        <v>1307</v>
      </c>
      <c r="C20" s="10">
        <v>164.1</v>
      </c>
    </row>
    <row r="21" spans="2:3">
      <c r="B21" s="9" t="s">
        <v>1308</v>
      </c>
      <c r="C21" s="10">
        <v>411</v>
      </c>
    </row>
    <row r="22" spans="2:3">
      <c r="B22" s="9" t="s">
        <v>1309</v>
      </c>
      <c r="C22" s="10">
        <v>347</v>
      </c>
    </row>
    <row r="23" spans="2:3">
      <c r="B23" s="9" t="s">
        <v>1310</v>
      </c>
      <c r="C23" s="10">
        <v>50</v>
      </c>
    </row>
    <row r="24" spans="2:3">
      <c r="B24" s="9" t="s">
        <v>1311</v>
      </c>
      <c r="C24" s="10">
        <v>70</v>
      </c>
    </row>
    <row r="25" spans="2:3">
      <c r="B25" s="9" t="s">
        <v>1312</v>
      </c>
      <c r="C25" s="10">
        <v>40</v>
      </c>
    </row>
    <row r="26" spans="2:3">
      <c r="B26" s="9" t="s">
        <v>1307</v>
      </c>
      <c r="C26" s="10">
        <v>300</v>
      </c>
    </row>
    <row r="27" spans="2:3">
      <c r="B27" s="9" t="s">
        <v>1313</v>
      </c>
      <c r="C27" s="10">
        <v>60</v>
      </c>
    </row>
    <row r="28" spans="2:3">
      <c r="B28" s="9" t="s">
        <v>1314</v>
      </c>
      <c r="C28" s="10">
        <v>210</v>
      </c>
    </row>
    <row r="29" spans="2:3">
      <c r="B29" s="9" t="s">
        <v>1315</v>
      </c>
      <c r="C29" s="10">
        <v>102.68</v>
      </c>
    </row>
    <row r="30" spans="2:3">
      <c r="B30" s="11"/>
      <c r="C30" s="12"/>
    </row>
    <row r="31" spans="2:3">
      <c r="B31" s="11"/>
      <c r="C31" s="12"/>
    </row>
    <row r="32" spans="2:3">
      <c r="B32" s="11"/>
      <c r="C32" s="12"/>
    </row>
    <row r="33" spans="2:3">
      <c r="B33" s="11"/>
      <c r="C33" s="12"/>
    </row>
    <row r="34" spans="2:3">
      <c r="B34" s="11"/>
      <c r="C34" s="12"/>
    </row>
    <row r="35" spans="2:3">
      <c r="B35" s="5"/>
      <c r="C35" s="5"/>
    </row>
  </sheetData>
  <mergeCells count="1">
    <mergeCell ref="B2:C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A31" sqref="$A31:$XFD31"/>
    </sheetView>
  </sheetViews>
  <sheetFormatPr defaultColWidth="9" defaultRowHeight="14.25"/>
  <cols>
    <col min="1" max="1" width="25.375" style="13" customWidth="1"/>
    <col min="2" max="2" width="18.5" style="13" customWidth="1"/>
    <col min="3" max="3" width="14.375" style="13" customWidth="1"/>
    <col min="4" max="4" width="15.25" style="13" customWidth="1"/>
    <col min="5" max="5" width="5.875" style="13" customWidth="1"/>
    <col min="6" max="6" width="9" style="13"/>
    <col min="7" max="8" width="21" style="13" hidden="1" customWidth="1"/>
    <col min="9" max="9" width="9.375" style="13" hidden="1" customWidth="1"/>
    <col min="10" max="10" width="9" style="13" hidden="1" customWidth="1"/>
    <col min="11" max="11" width="10.625" style="13" hidden="1" customWidth="1"/>
    <col min="12" max="16384" width="9" style="13"/>
  </cols>
  <sheetData>
    <row r="1" ht="18.75" spans="1:1">
      <c r="A1" s="1" t="s">
        <v>83</v>
      </c>
    </row>
    <row r="2" ht="22.5" spans="1:5">
      <c r="A2" s="15" t="s">
        <v>84</v>
      </c>
      <c r="B2" s="15"/>
      <c r="C2" s="15"/>
      <c r="D2" s="15"/>
      <c r="E2" s="15"/>
    </row>
    <row r="3" ht="22.5" customHeight="1" spans="5:5">
      <c r="E3" s="22" t="s">
        <v>2</v>
      </c>
    </row>
    <row r="4" ht="34.5" customHeight="1" spans="1:5">
      <c r="A4" s="42" t="s">
        <v>3</v>
      </c>
      <c r="B4" s="140" t="s">
        <v>85</v>
      </c>
      <c r="C4" s="114" t="s">
        <v>5</v>
      </c>
      <c r="D4" s="114" t="s">
        <v>6</v>
      </c>
      <c r="E4" s="44" t="s">
        <v>7</v>
      </c>
    </row>
    <row r="5" ht="16.5" customHeight="1" spans="1:11">
      <c r="A5" s="141" t="s">
        <v>86</v>
      </c>
      <c r="B5" s="51">
        <v>26369</v>
      </c>
      <c r="C5" s="51">
        <v>30654</v>
      </c>
      <c r="D5" s="76">
        <f>C5/B5*100</f>
        <v>116.250142212446</v>
      </c>
      <c r="E5" s="76"/>
      <c r="G5" s="142">
        <v>201</v>
      </c>
      <c r="H5" s="49" t="s">
        <v>86</v>
      </c>
      <c r="I5" s="65">
        <v>26369</v>
      </c>
      <c r="J5" s="66">
        <v>30654</v>
      </c>
      <c r="K5" s="67">
        <v>116.25</v>
      </c>
    </row>
    <row r="6" ht="16.5" customHeight="1" spans="1:11">
      <c r="A6" s="141" t="s">
        <v>87</v>
      </c>
      <c r="B6" s="51"/>
      <c r="C6" s="51">
        <v>0</v>
      </c>
      <c r="D6" s="76"/>
      <c r="E6" s="76"/>
      <c r="G6" s="142">
        <v>202</v>
      </c>
      <c r="H6" s="49" t="s">
        <v>87</v>
      </c>
      <c r="I6" s="65"/>
      <c r="J6" s="66">
        <v>0</v>
      </c>
      <c r="K6" s="67"/>
    </row>
    <row r="7" ht="16.5" customHeight="1" spans="1:11">
      <c r="A7" s="141" t="s">
        <v>88</v>
      </c>
      <c r="B7" s="51">
        <v>100</v>
      </c>
      <c r="C7" s="51">
        <v>115</v>
      </c>
      <c r="D7" s="76">
        <f t="shared" ref="D7:D36" si="0">C7/B7*100</f>
        <v>115</v>
      </c>
      <c r="E7" s="55"/>
      <c r="G7" s="142">
        <v>203</v>
      </c>
      <c r="H7" s="49" t="s">
        <v>88</v>
      </c>
      <c r="I7" s="65">
        <v>100</v>
      </c>
      <c r="J7" s="66">
        <v>115</v>
      </c>
      <c r="K7" s="67">
        <v>115</v>
      </c>
    </row>
    <row r="8" ht="16.5" customHeight="1" spans="1:11">
      <c r="A8" s="141" t="s">
        <v>89</v>
      </c>
      <c r="B8" s="51">
        <v>7802</v>
      </c>
      <c r="C8" s="51">
        <v>6831</v>
      </c>
      <c r="D8" s="76">
        <f t="shared" si="0"/>
        <v>87.5544732119969</v>
      </c>
      <c r="E8" s="47"/>
      <c r="G8" s="142">
        <v>204</v>
      </c>
      <c r="H8" s="49" t="s">
        <v>89</v>
      </c>
      <c r="I8" s="65">
        <v>7802</v>
      </c>
      <c r="J8" s="66">
        <v>6831</v>
      </c>
      <c r="K8" s="67">
        <v>87.55</v>
      </c>
    </row>
    <row r="9" ht="16.5" customHeight="1" spans="1:11">
      <c r="A9" s="141" t="s">
        <v>90</v>
      </c>
      <c r="B9" s="51">
        <v>48283</v>
      </c>
      <c r="C9" s="51">
        <v>45905</v>
      </c>
      <c r="D9" s="76">
        <f t="shared" si="0"/>
        <v>95.0748710726343</v>
      </c>
      <c r="E9" s="55"/>
      <c r="G9" s="142">
        <v>205</v>
      </c>
      <c r="H9" s="49" t="s">
        <v>90</v>
      </c>
      <c r="I9" s="65">
        <v>48283</v>
      </c>
      <c r="J9" s="66">
        <v>45905</v>
      </c>
      <c r="K9" s="67">
        <v>95.07</v>
      </c>
    </row>
    <row r="10" ht="16.5" customHeight="1" spans="1:11">
      <c r="A10" s="141" t="s">
        <v>91</v>
      </c>
      <c r="B10" s="51">
        <v>223</v>
      </c>
      <c r="C10" s="51">
        <v>2037</v>
      </c>
      <c r="D10" s="76">
        <f t="shared" si="0"/>
        <v>913.452914798206</v>
      </c>
      <c r="E10" s="55"/>
      <c r="G10" s="142">
        <v>206</v>
      </c>
      <c r="H10" s="49" t="s">
        <v>91</v>
      </c>
      <c r="I10" s="65">
        <v>223</v>
      </c>
      <c r="J10" s="66">
        <v>2037</v>
      </c>
      <c r="K10" s="67">
        <v>913.45</v>
      </c>
    </row>
    <row r="11" ht="16.5" customHeight="1" spans="1:11">
      <c r="A11" s="141" t="s">
        <v>92</v>
      </c>
      <c r="B11" s="51">
        <v>3552</v>
      </c>
      <c r="C11" s="51">
        <v>2301</v>
      </c>
      <c r="D11" s="76">
        <f t="shared" si="0"/>
        <v>64.7804054054054</v>
      </c>
      <c r="E11" s="55"/>
      <c r="G11" s="142">
        <v>207</v>
      </c>
      <c r="H11" s="49" t="s">
        <v>92</v>
      </c>
      <c r="I11" s="65">
        <v>3552</v>
      </c>
      <c r="J11" s="66">
        <v>2301</v>
      </c>
      <c r="K11" s="67">
        <v>64.78</v>
      </c>
    </row>
    <row r="12" ht="16.5" customHeight="1" spans="1:11">
      <c r="A12" s="141" t="s">
        <v>93</v>
      </c>
      <c r="B12" s="51">
        <v>44585</v>
      </c>
      <c r="C12" s="51">
        <v>30724</v>
      </c>
      <c r="D12" s="76">
        <f t="shared" si="0"/>
        <v>68.9110687450936</v>
      </c>
      <c r="E12" s="55"/>
      <c r="G12" s="142">
        <v>208</v>
      </c>
      <c r="H12" s="49" t="s">
        <v>93</v>
      </c>
      <c r="I12" s="65">
        <v>44585</v>
      </c>
      <c r="J12" s="66">
        <v>30724</v>
      </c>
      <c r="K12" s="67">
        <v>68.91</v>
      </c>
    </row>
    <row r="13" ht="16.5" customHeight="1" spans="1:11">
      <c r="A13" s="141" t="s">
        <v>94</v>
      </c>
      <c r="B13" s="51">
        <v>19218</v>
      </c>
      <c r="C13" s="51">
        <v>26019</v>
      </c>
      <c r="D13" s="76">
        <f t="shared" si="0"/>
        <v>135.388698095535</v>
      </c>
      <c r="E13" s="55"/>
      <c r="G13" s="142">
        <v>210</v>
      </c>
      <c r="H13" s="49" t="s">
        <v>94</v>
      </c>
      <c r="I13" s="65">
        <v>19218</v>
      </c>
      <c r="J13" s="66">
        <v>26019</v>
      </c>
      <c r="K13" s="67">
        <v>135.39</v>
      </c>
    </row>
    <row r="14" ht="16.5" customHeight="1" spans="1:11">
      <c r="A14" s="141" t="s">
        <v>95</v>
      </c>
      <c r="B14" s="51">
        <v>31203</v>
      </c>
      <c r="C14" s="51">
        <v>13218</v>
      </c>
      <c r="D14" s="76">
        <f t="shared" si="0"/>
        <v>42.3613114123642</v>
      </c>
      <c r="E14" s="55"/>
      <c r="G14" s="142">
        <v>211</v>
      </c>
      <c r="H14" s="49" t="s">
        <v>95</v>
      </c>
      <c r="I14" s="65">
        <v>31203</v>
      </c>
      <c r="J14" s="66">
        <v>13218</v>
      </c>
      <c r="K14" s="67">
        <v>42.36</v>
      </c>
    </row>
    <row r="15" ht="16.5" customHeight="1" spans="1:11">
      <c r="A15" s="141" t="s">
        <v>96</v>
      </c>
      <c r="B15" s="51">
        <v>45238</v>
      </c>
      <c r="C15" s="51">
        <v>67500</v>
      </c>
      <c r="D15" s="76">
        <f t="shared" si="0"/>
        <v>149.210840443875</v>
      </c>
      <c r="E15" s="55"/>
      <c r="G15" s="142">
        <v>212</v>
      </c>
      <c r="H15" s="49" t="s">
        <v>96</v>
      </c>
      <c r="I15" s="65">
        <v>45238</v>
      </c>
      <c r="J15" s="66">
        <v>67500</v>
      </c>
      <c r="K15" s="67">
        <v>149.21</v>
      </c>
    </row>
    <row r="16" ht="16.5" customHeight="1" spans="1:11">
      <c r="A16" s="141" t="s">
        <v>97</v>
      </c>
      <c r="B16" s="51">
        <v>31247</v>
      </c>
      <c r="C16" s="51">
        <v>32581</v>
      </c>
      <c r="D16" s="76">
        <f t="shared" si="0"/>
        <v>104.269209844145</v>
      </c>
      <c r="E16" s="55"/>
      <c r="G16" s="142">
        <v>213</v>
      </c>
      <c r="H16" s="49" t="s">
        <v>97</v>
      </c>
      <c r="I16" s="65">
        <v>31247</v>
      </c>
      <c r="J16" s="66">
        <v>32581</v>
      </c>
      <c r="K16" s="67">
        <v>104.27</v>
      </c>
    </row>
    <row r="17" ht="16.5" customHeight="1" spans="1:11">
      <c r="A17" s="141" t="s">
        <v>98</v>
      </c>
      <c r="B17" s="51">
        <v>12148</v>
      </c>
      <c r="C17" s="51">
        <v>7435</v>
      </c>
      <c r="D17" s="76">
        <f t="shared" si="0"/>
        <v>61.2034902864669</v>
      </c>
      <c r="E17" s="55"/>
      <c r="G17" s="142">
        <v>214</v>
      </c>
      <c r="H17" s="49" t="s">
        <v>98</v>
      </c>
      <c r="I17" s="65">
        <v>12148</v>
      </c>
      <c r="J17" s="66">
        <v>7435</v>
      </c>
      <c r="K17" s="67">
        <v>61.2</v>
      </c>
    </row>
    <row r="18" ht="16.5" customHeight="1" spans="1:11">
      <c r="A18" s="141" t="s">
        <v>99</v>
      </c>
      <c r="B18" s="51">
        <v>2961</v>
      </c>
      <c r="C18" s="51">
        <v>1399</v>
      </c>
      <c r="D18" s="76">
        <f t="shared" si="0"/>
        <v>47.2475515028706</v>
      </c>
      <c r="E18" s="55"/>
      <c r="G18" s="142">
        <v>215</v>
      </c>
      <c r="H18" s="49" t="s">
        <v>99</v>
      </c>
      <c r="I18" s="65">
        <v>2961</v>
      </c>
      <c r="J18" s="66">
        <v>1399</v>
      </c>
      <c r="K18" s="67">
        <v>47.25</v>
      </c>
    </row>
    <row r="19" ht="16.5" customHeight="1" spans="1:11">
      <c r="A19" s="141" t="s">
        <v>100</v>
      </c>
      <c r="B19" s="51">
        <v>306</v>
      </c>
      <c r="C19" s="51">
        <v>137</v>
      </c>
      <c r="D19" s="76">
        <f t="shared" si="0"/>
        <v>44.7712418300654</v>
      </c>
      <c r="E19" s="55"/>
      <c r="G19" s="142">
        <v>216</v>
      </c>
      <c r="H19" s="49" t="s">
        <v>100</v>
      </c>
      <c r="I19" s="65">
        <v>306</v>
      </c>
      <c r="J19" s="66">
        <v>137</v>
      </c>
      <c r="K19" s="67">
        <v>44.77</v>
      </c>
    </row>
    <row r="20" ht="16.5" customHeight="1" spans="1:11">
      <c r="A20" s="141" t="s">
        <v>101</v>
      </c>
      <c r="B20" s="51">
        <v>65</v>
      </c>
      <c r="C20" s="51">
        <v>62</v>
      </c>
      <c r="D20" s="76">
        <f t="shared" si="0"/>
        <v>95.3846153846154</v>
      </c>
      <c r="E20" s="55"/>
      <c r="G20" s="142">
        <v>217</v>
      </c>
      <c r="H20" s="49" t="s">
        <v>101</v>
      </c>
      <c r="I20" s="65">
        <v>65</v>
      </c>
      <c r="J20" s="66">
        <v>62</v>
      </c>
      <c r="K20" s="67">
        <v>95.38</v>
      </c>
    </row>
    <row r="21" ht="16.5" customHeight="1" spans="1:11">
      <c r="A21" s="141" t="s">
        <v>102</v>
      </c>
      <c r="B21" s="51"/>
      <c r="C21" s="51">
        <v>0</v>
      </c>
      <c r="D21" s="76"/>
      <c r="E21" s="55"/>
      <c r="G21" s="142">
        <v>219</v>
      </c>
      <c r="H21" s="49" t="s">
        <v>102</v>
      </c>
      <c r="I21" s="65"/>
      <c r="J21" s="66">
        <v>0</v>
      </c>
      <c r="K21" s="67"/>
    </row>
    <row r="22" ht="16.5" customHeight="1" spans="1:11">
      <c r="A22" s="141" t="s">
        <v>103</v>
      </c>
      <c r="B22" s="51">
        <v>1577</v>
      </c>
      <c r="C22" s="51">
        <v>5162</v>
      </c>
      <c r="D22" s="76">
        <f t="shared" si="0"/>
        <v>327.330374128091</v>
      </c>
      <c r="E22" s="55"/>
      <c r="G22" s="142">
        <v>220</v>
      </c>
      <c r="H22" s="49" t="s">
        <v>103</v>
      </c>
      <c r="I22" s="65">
        <v>1577</v>
      </c>
      <c r="J22" s="66">
        <v>5162</v>
      </c>
      <c r="K22" s="67">
        <v>327.33</v>
      </c>
    </row>
    <row r="23" ht="16.5" customHeight="1" spans="1:11">
      <c r="A23" s="141" t="s">
        <v>104</v>
      </c>
      <c r="B23" s="51">
        <v>6129</v>
      </c>
      <c r="C23" s="51">
        <v>12814</v>
      </c>
      <c r="D23" s="76">
        <f t="shared" si="0"/>
        <v>209.071626692772</v>
      </c>
      <c r="E23" s="55"/>
      <c r="G23" s="142">
        <v>221</v>
      </c>
      <c r="H23" s="49" t="s">
        <v>104</v>
      </c>
      <c r="I23" s="65">
        <v>6129</v>
      </c>
      <c r="J23" s="66">
        <v>12814</v>
      </c>
      <c r="K23" s="67">
        <v>209.07</v>
      </c>
    </row>
    <row r="24" ht="16.5" customHeight="1" spans="1:11">
      <c r="A24" s="141" t="s">
        <v>105</v>
      </c>
      <c r="B24" s="51">
        <v>739</v>
      </c>
      <c r="C24" s="51">
        <v>896</v>
      </c>
      <c r="D24" s="76">
        <f t="shared" si="0"/>
        <v>121.244925575101</v>
      </c>
      <c r="E24" s="55"/>
      <c r="G24" s="142">
        <v>222</v>
      </c>
      <c r="H24" s="49" t="s">
        <v>105</v>
      </c>
      <c r="I24" s="65">
        <v>739</v>
      </c>
      <c r="J24" s="66">
        <v>896</v>
      </c>
      <c r="K24" s="67">
        <v>121.24</v>
      </c>
    </row>
    <row r="25" ht="16.5" customHeight="1" spans="1:11">
      <c r="A25" s="141" t="s">
        <v>106</v>
      </c>
      <c r="B25" s="51">
        <v>3221</v>
      </c>
      <c r="C25" s="51">
        <v>3208</v>
      </c>
      <c r="D25" s="76">
        <f t="shared" si="0"/>
        <v>99.5963986339646</v>
      </c>
      <c r="E25" s="55"/>
      <c r="G25" s="142">
        <v>224</v>
      </c>
      <c r="H25" s="49" t="s">
        <v>106</v>
      </c>
      <c r="I25" s="65">
        <v>3221</v>
      </c>
      <c r="J25" s="66">
        <v>3208</v>
      </c>
      <c r="K25" s="67">
        <v>99.6</v>
      </c>
    </row>
    <row r="26" ht="16.5" customHeight="1" spans="1:11">
      <c r="A26" s="141" t="s">
        <v>107</v>
      </c>
      <c r="B26" s="51"/>
      <c r="C26" s="51">
        <v>6000</v>
      </c>
      <c r="D26" s="76"/>
      <c r="E26" s="55"/>
      <c r="G26" s="142">
        <v>227</v>
      </c>
      <c r="H26" s="49" t="s">
        <v>107</v>
      </c>
      <c r="I26" s="65"/>
      <c r="J26" s="66">
        <v>6000</v>
      </c>
      <c r="K26" s="67"/>
    </row>
    <row r="27" ht="16.5" customHeight="1" spans="1:11">
      <c r="A27" s="141" t="s">
        <v>108</v>
      </c>
      <c r="B27" s="51">
        <v>997</v>
      </c>
      <c r="C27" s="51">
        <v>4000</v>
      </c>
      <c r="D27" s="76">
        <f t="shared" si="0"/>
        <v>401.203610832497</v>
      </c>
      <c r="E27" s="55"/>
      <c r="G27" s="142">
        <v>232</v>
      </c>
      <c r="H27" s="49" t="s">
        <v>108</v>
      </c>
      <c r="I27" s="65">
        <v>997</v>
      </c>
      <c r="J27" s="66">
        <v>4000</v>
      </c>
      <c r="K27" s="67">
        <v>401.2</v>
      </c>
    </row>
    <row r="28" ht="16.5" customHeight="1" spans="1:11">
      <c r="A28" s="141" t="s">
        <v>109</v>
      </c>
      <c r="B28" s="51"/>
      <c r="C28" s="51">
        <v>0</v>
      </c>
      <c r="D28" s="76"/>
      <c r="E28" s="53"/>
      <c r="G28" s="142">
        <v>233</v>
      </c>
      <c r="H28" s="49" t="s">
        <v>109</v>
      </c>
      <c r="I28" s="65"/>
      <c r="J28" s="66">
        <v>0</v>
      </c>
      <c r="K28" s="67"/>
    </row>
    <row r="29" ht="16.5" customHeight="1" spans="1:11">
      <c r="A29" s="141" t="s">
        <v>110</v>
      </c>
      <c r="B29" s="51">
        <v>1030</v>
      </c>
      <c r="C29" s="51">
        <v>42963</v>
      </c>
      <c r="D29" s="76">
        <f>C29/B29*100</f>
        <v>4171.16504854369</v>
      </c>
      <c r="E29" s="53"/>
      <c r="G29" s="142">
        <v>229</v>
      </c>
      <c r="H29" s="49" t="s">
        <v>110</v>
      </c>
      <c r="I29" s="65">
        <v>1030</v>
      </c>
      <c r="J29" s="66">
        <v>42963</v>
      </c>
      <c r="K29" s="67">
        <v>4171.17</v>
      </c>
    </row>
    <row r="30" ht="16.5" customHeight="1" spans="1:5">
      <c r="A30" s="143"/>
      <c r="B30" s="75"/>
      <c r="C30" s="75">
        <v>0</v>
      </c>
      <c r="D30" s="76"/>
      <c r="E30" s="55"/>
    </row>
    <row r="31" ht="16.5" customHeight="1" spans="1:11">
      <c r="A31" s="144" t="s">
        <v>111</v>
      </c>
      <c r="B31" s="58">
        <v>286993</v>
      </c>
      <c r="C31" s="58">
        <v>341961</v>
      </c>
      <c r="D31" s="76">
        <f>C31/B31*100</f>
        <v>119.15308038872</v>
      </c>
      <c r="E31" s="55"/>
      <c r="G31" s="109" t="s">
        <v>112</v>
      </c>
      <c r="H31" s="145"/>
      <c r="I31" s="65">
        <v>286993</v>
      </c>
      <c r="J31" s="66">
        <v>341961</v>
      </c>
      <c r="K31" s="67">
        <v>119.15</v>
      </c>
    </row>
    <row r="32" ht="16.5" customHeight="1" spans="1:5">
      <c r="A32" s="144"/>
      <c r="B32" s="75"/>
      <c r="C32" s="75"/>
      <c r="D32" s="76" t="e">
        <f>C32/B32*100</f>
        <v>#DIV/0!</v>
      </c>
      <c r="E32" s="55"/>
    </row>
    <row r="33" ht="16.5" customHeight="1" spans="1:9">
      <c r="A33" s="146" t="s">
        <v>113</v>
      </c>
      <c r="B33" s="58">
        <v>4372</v>
      </c>
      <c r="C33" s="58">
        <v>4654</v>
      </c>
      <c r="D33" s="147">
        <f>C33/B33*100</f>
        <v>106.450137236962</v>
      </c>
      <c r="E33" s="148"/>
      <c r="G33" s="64" t="s">
        <v>114</v>
      </c>
      <c r="H33" s="65">
        <v>286993</v>
      </c>
      <c r="I33" s="66">
        <v>341961</v>
      </c>
    </row>
    <row r="34" ht="16.5" customHeight="1" spans="1:9">
      <c r="A34" s="146" t="s">
        <v>115</v>
      </c>
      <c r="B34" s="149"/>
      <c r="C34" s="149"/>
      <c r="D34" s="147" t="e">
        <f>C34/B34*100</f>
        <v>#DIV/0!</v>
      </c>
      <c r="E34" s="148"/>
      <c r="G34" s="49" t="s">
        <v>116</v>
      </c>
      <c r="H34" s="65">
        <v>103850</v>
      </c>
      <c r="I34" s="66">
        <v>4654</v>
      </c>
    </row>
    <row r="35" ht="16.5" customHeight="1" spans="1:9">
      <c r="A35" s="150" t="s">
        <v>117</v>
      </c>
      <c r="B35" s="149">
        <v>24097</v>
      </c>
      <c r="C35" s="149"/>
      <c r="D35" s="147"/>
      <c r="E35" s="148"/>
      <c r="G35" s="49" t="s">
        <v>118</v>
      </c>
      <c r="H35" s="65">
        <v>4372</v>
      </c>
      <c r="I35" s="66">
        <v>4654</v>
      </c>
    </row>
    <row r="36" spans="1:9">
      <c r="A36" s="150" t="s">
        <v>119</v>
      </c>
      <c r="B36" s="149">
        <v>1116</v>
      </c>
      <c r="C36" s="149"/>
      <c r="D36" s="147">
        <f>C36/B36*100</f>
        <v>0</v>
      </c>
      <c r="E36" s="148"/>
      <c r="G36" s="49" t="s">
        <v>120</v>
      </c>
      <c r="H36" s="65">
        <v>400</v>
      </c>
      <c r="I36" s="112">
        <v>400</v>
      </c>
    </row>
    <row r="37" spans="1:9">
      <c r="A37" s="150" t="s">
        <v>121</v>
      </c>
      <c r="B37" s="149">
        <v>74265</v>
      </c>
      <c r="C37" s="149"/>
      <c r="D37" s="147">
        <f>C37/B37*100</f>
        <v>0</v>
      </c>
      <c r="E37" s="148"/>
      <c r="G37" s="49" t="s">
        <v>122</v>
      </c>
      <c r="H37" s="65">
        <v>3972</v>
      </c>
      <c r="I37" s="112">
        <v>4254</v>
      </c>
    </row>
    <row r="38" spans="1:9">
      <c r="A38" s="151" t="s">
        <v>123</v>
      </c>
      <c r="B38" s="149">
        <f>SUM(B31:B37)</f>
        <v>390843</v>
      </c>
      <c r="C38" s="149">
        <f>SUM(C31:C37)</f>
        <v>346615</v>
      </c>
      <c r="D38" s="147">
        <f>C38/B38*100</f>
        <v>88.6839472627116</v>
      </c>
      <c r="E38" s="148"/>
      <c r="G38" s="49" t="s">
        <v>124</v>
      </c>
      <c r="H38" s="65"/>
      <c r="I38" s="112"/>
    </row>
    <row r="39" spans="7:9">
      <c r="G39" s="49" t="s">
        <v>117</v>
      </c>
      <c r="H39" s="65">
        <v>24097</v>
      </c>
      <c r="I39" s="112"/>
    </row>
    <row r="40" spans="7:9">
      <c r="G40" s="49" t="s">
        <v>119</v>
      </c>
      <c r="H40" s="65">
        <v>1116</v>
      </c>
      <c r="I40" s="112"/>
    </row>
    <row r="41" spans="7:9">
      <c r="G41" s="49" t="s">
        <v>125</v>
      </c>
      <c r="H41" s="65"/>
      <c r="I41" s="112"/>
    </row>
    <row r="42" spans="7:9">
      <c r="G42" s="49" t="s">
        <v>126</v>
      </c>
      <c r="H42" s="65"/>
      <c r="I42" s="112"/>
    </row>
    <row r="43" spans="7:9">
      <c r="G43" s="49" t="s">
        <v>121</v>
      </c>
      <c r="H43" s="65">
        <v>74265</v>
      </c>
      <c r="I43" s="112"/>
    </row>
    <row r="44" spans="7:9">
      <c r="G44" s="49" t="s">
        <v>127</v>
      </c>
      <c r="H44" s="65"/>
      <c r="I44" s="112"/>
    </row>
    <row r="45" spans="7:9">
      <c r="G45" s="49"/>
      <c r="H45" s="108"/>
      <c r="I45" s="111"/>
    </row>
    <row r="46" spans="7:9">
      <c r="G46" s="48"/>
      <c r="H46" s="62"/>
      <c r="I46" s="72"/>
    </row>
    <row r="47" spans="7:9">
      <c r="G47" s="48"/>
      <c r="H47" s="62"/>
      <c r="I47" s="72"/>
    </row>
    <row r="48" spans="7:9">
      <c r="G48" s="48"/>
      <c r="H48" s="62"/>
      <c r="I48" s="72"/>
    </row>
    <row r="49" spans="7:9">
      <c r="G49" s="49"/>
      <c r="H49" s="108"/>
      <c r="I49" s="111"/>
    </row>
    <row r="50" spans="7:9">
      <c r="G50" s="48"/>
      <c r="H50" s="62"/>
      <c r="I50" s="72"/>
    </row>
    <row r="51" spans="7:9">
      <c r="G51" s="109" t="s">
        <v>128</v>
      </c>
      <c r="H51" s="65">
        <v>390843</v>
      </c>
      <c r="I51" s="66">
        <v>346615</v>
      </c>
    </row>
  </sheetData>
  <mergeCells count="2">
    <mergeCell ref="A2:E2"/>
    <mergeCell ref="G31:H31"/>
  </mergeCells>
  <pageMargins left="0.629166666666667" right="0.313888888888889" top="1" bottom="1" header="0.511805555555556" footer="0.51180555555555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4" sqref="A4:B4"/>
    </sheetView>
  </sheetViews>
  <sheetFormatPr defaultColWidth="9" defaultRowHeight="13.5" outlineLevelRow="3" outlineLevelCol="1"/>
  <cols>
    <col min="1" max="1" width="39.25" customWidth="1"/>
    <col min="2" max="2" width="39.375" customWidth="1"/>
  </cols>
  <sheetData>
    <row r="1" ht="18.75" spans="1:1">
      <c r="A1" s="1" t="s">
        <v>1316</v>
      </c>
    </row>
    <row r="2" ht="22.5" spans="1:2">
      <c r="A2" s="2" t="s">
        <v>1317</v>
      </c>
      <c r="B2" s="2"/>
    </row>
    <row r="3" spans="2:2">
      <c r="B3" s="3" t="s">
        <v>2</v>
      </c>
    </row>
    <row r="4" ht="246" customHeight="1" spans="1:2">
      <c r="A4" s="4" t="s">
        <v>1318</v>
      </c>
      <c r="B4" s="4"/>
    </row>
  </sheetData>
  <mergeCells count="2">
    <mergeCell ref="A2:B2"/>
    <mergeCell ref="A4:B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78"/>
  <sheetViews>
    <sheetView workbookViewId="0">
      <selection activeCell="A5" sqref="A5:E1278"/>
    </sheetView>
  </sheetViews>
  <sheetFormatPr defaultColWidth="9" defaultRowHeight="14.25"/>
  <cols>
    <col min="1" max="1" width="33.125" style="121" customWidth="1"/>
    <col min="2" max="2" width="15" style="122" customWidth="1"/>
    <col min="3" max="3" width="16.625" style="122" customWidth="1"/>
    <col min="4" max="4" width="11.625" style="122" customWidth="1"/>
    <col min="5" max="5" width="6.625" style="122" customWidth="1"/>
    <col min="6" max="6" width="9" style="13"/>
    <col min="7" max="7" width="9" style="13" hidden="1" customWidth="1"/>
    <col min="8" max="8" width="24.125" style="13" hidden="1" customWidth="1"/>
    <col min="9" max="10" width="9" style="13" hidden="1" customWidth="1"/>
    <col min="11" max="16384" width="9" style="13"/>
  </cols>
  <sheetData>
    <row r="1" ht="18.75" spans="1:1">
      <c r="A1" s="123" t="s">
        <v>129</v>
      </c>
    </row>
    <row r="2" ht="22.5" spans="1:5">
      <c r="A2" s="124" t="s">
        <v>130</v>
      </c>
      <c r="B2" s="113"/>
      <c r="C2" s="113"/>
      <c r="D2" s="113"/>
      <c r="E2" s="113"/>
    </row>
    <row r="3" spans="5:5">
      <c r="E3" s="125" t="s">
        <v>2</v>
      </c>
    </row>
    <row r="4" ht="34.5" customHeight="1" spans="1:5">
      <c r="A4" s="126" t="s">
        <v>131</v>
      </c>
      <c r="B4" s="127" t="s">
        <v>85</v>
      </c>
      <c r="C4" s="128" t="s">
        <v>5</v>
      </c>
      <c r="D4" s="129" t="s">
        <v>132</v>
      </c>
      <c r="E4" s="130" t="s">
        <v>7</v>
      </c>
    </row>
    <row r="5" ht="17.25" customHeight="1" spans="1:9">
      <c r="A5" s="131" t="s">
        <v>86</v>
      </c>
      <c r="B5" s="132">
        <v>26369</v>
      </c>
      <c r="C5" s="132">
        <v>30654</v>
      </c>
      <c r="D5" s="133">
        <v>116.25</v>
      </c>
      <c r="E5" s="60"/>
      <c r="G5" s="49" t="s">
        <v>86</v>
      </c>
      <c r="H5" s="65">
        <v>26369</v>
      </c>
      <c r="I5" s="66">
        <v>30654</v>
      </c>
    </row>
    <row r="6" ht="17.25" customHeight="1" spans="1:9">
      <c r="A6" s="131" t="s">
        <v>133</v>
      </c>
      <c r="B6" s="132">
        <v>578</v>
      </c>
      <c r="C6" s="132">
        <v>518</v>
      </c>
      <c r="D6" s="133">
        <v>89.62</v>
      </c>
      <c r="E6" s="60"/>
      <c r="G6" s="49" t="s">
        <v>133</v>
      </c>
      <c r="H6" s="65">
        <v>578</v>
      </c>
      <c r="I6" s="66">
        <v>518</v>
      </c>
    </row>
    <row r="7" ht="17.25" customHeight="1" spans="1:9">
      <c r="A7" s="131" t="s">
        <v>134</v>
      </c>
      <c r="B7" s="132">
        <v>330</v>
      </c>
      <c r="C7" s="132">
        <v>324</v>
      </c>
      <c r="D7" s="133">
        <v>98.18</v>
      </c>
      <c r="E7" s="60"/>
      <c r="G7" s="49" t="s">
        <v>135</v>
      </c>
      <c r="H7" s="134">
        <v>371</v>
      </c>
      <c r="I7" s="66">
        <v>360</v>
      </c>
    </row>
    <row r="8" ht="17.25" customHeight="1" spans="1:9">
      <c r="A8" s="131" t="s">
        <v>136</v>
      </c>
      <c r="B8" s="132">
        <v>205</v>
      </c>
      <c r="C8" s="132">
        <v>149</v>
      </c>
      <c r="D8" s="133">
        <v>72.68</v>
      </c>
      <c r="E8" s="60"/>
      <c r="G8" s="49" t="s">
        <v>137</v>
      </c>
      <c r="H8" s="65">
        <v>10120</v>
      </c>
      <c r="I8" s="66">
        <v>13056</v>
      </c>
    </row>
    <row r="9" ht="17.25" customHeight="1" spans="1:9">
      <c r="A9" s="131" t="s">
        <v>138</v>
      </c>
      <c r="B9" s="132"/>
      <c r="C9" s="132">
        <v>0</v>
      </c>
      <c r="D9" s="133"/>
      <c r="E9" s="60"/>
      <c r="G9" s="49" t="s">
        <v>139</v>
      </c>
      <c r="H9" s="65">
        <v>5394</v>
      </c>
      <c r="I9" s="66">
        <v>4683</v>
      </c>
    </row>
    <row r="10" ht="17.25" customHeight="1" spans="1:9">
      <c r="A10" s="131" t="s">
        <v>140</v>
      </c>
      <c r="B10" s="132">
        <v>43</v>
      </c>
      <c r="C10" s="132">
        <v>45</v>
      </c>
      <c r="D10" s="133">
        <v>104.65</v>
      </c>
      <c r="E10" s="60"/>
      <c r="G10" s="49" t="s">
        <v>141</v>
      </c>
      <c r="H10" s="65">
        <v>241</v>
      </c>
      <c r="I10" s="66">
        <v>331</v>
      </c>
    </row>
    <row r="11" ht="17.25" customHeight="1" spans="1:9">
      <c r="A11" s="131" t="s">
        <v>142</v>
      </c>
      <c r="B11" s="132"/>
      <c r="C11" s="132">
        <v>0</v>
      </c>
      <c r="D11" s="133"/>
      <c r="E11" s="60"/>
      <c r="G11" s="49" t="s">
        <v>143</v>
      </c>
      <c r="H11" s="65">
        <v>779</v>
      </c>
      <c r="I11" s="66">
        <v>1085</v>
      </c>
    </row>
    <row r="12" ht="17.25" customHeight="1" spans="1:9">
      <c r="A12" s="131" t="s">
        <v>144</v>
      </c>
      <c r="B12" s="132"/>
      <c r="C12" s="132">
        <v>0</v>
      </c>
      <c r="D12" s="133"/>
      <c r="E12" s="60"/>
      <c r="G12" s="49" t="s">
        <v>145</v>
      </c>
      <c r="H12" s="65">
        <v>1212</v>
      </c>
      <c r="I12" s="66">
        <v>1500</v>
      </c>
    </row>
    <row r="13" ht="17.25" customHeight="1" spans="1:9">
      <c r="A13" s="131" t="s">
        <v>146</v>
      </c>
      <c r="B13" s="132"/>
      <c r="C13" s="132">
        <v>0</v>
      </c>
      <c r="D13" s="133"/>
      <c r="E13" s="60"/>
      <c r="G13" s="49" t="s">
        <v>147</v>
      </c>
      <c r="H13" s="65">
        <v>294</v>
      </c>
      <c r="I13" s="66">
        <v>320</v>
      </c>
    </row>
    <row r="14" ht="17.25" customHeight="1" spans="1:9">
      <c r="A14" s="131" t="s">
        <v>148</v>
      </c>
      <c r="B14" s="132"/>
      <c r="C14" s="132">
        <v>0</v>
      </c>
      <c r="D14" s="133"/>
      <c r="E14" s="60"/>
      <c r="G14" s="49" t="s">
        <v>149</v>
      </c>
      <c r="H14" s="65"/>
      <c r="I14" s="66">
        <v>0</v>
      </c>
    </row>
    <row r="15" ht="17.25" customHeight="1" spans="1:9">
      <c r="A15" s="131" t="s">
        <v>150</v>
      </c>
      <c r="B15" s="132"/>
      <c r="C15" s="132">
        <v>0</v>
      </c>
      <c r="D15" s="133"/>
      <c r="E15" s="60"/>
      <c r="G15" s="49" t="s">
        <v>151</v>
      </c>
      <c r="H15" s="65">
        <v>121</v>
      </c>
      <c r="I15" s="66">
        <v>105</v>
      </c>
    </row>
    <row r="16" ht="17.25" customHeight="1" spans="1:9">
      <c r="A16" s="131" t="s">
        <v>152</v>
      </c>
      <c r="B16" s="132"/>
      <c r="C16" s="132">
        <v>0</v>
      </c>
      <c r="D16" s="133"/>
      <c r="E16" s="60"/>
      <c r="G16" s="49" t="s">
        <v>153</v>
      </c>
      <c r="H16" s="65">
        <v>1090</v>
      </c>
      <c r="I16" s="66">
        <v>1461</v>
      </c>
    </row>
    <row r="17" ht="17.25" customHeight="1" spans="1:9">
      <c r="A17" s="131" t="s">
        <v>154</v>
      </c>
      <c r="B17" s="132"/>
      <c r="C17" s="132">
        <v>0</v>
      </c>
      <c r="D17" s="133"/>
      <c r="E17" s="60"/>
      <c r="G17" s="49" t="s">
        <v>155</v>
      </c>
      <c r="H17" s="65">
        <v>1153</v>
      </c>
      <c r="I17" s="66">
        <v>499</v>
      </c>
    </row>
    <row r="18" ht="17.25" customHeight="1" spans="1:9">
      <c r="A18" s="131" t="s">
        <v>135</v>
      </c>
      <c r="B18" s="132">
        <v>371</v>
      </c>
      <c r="C18" s="132">
        <v>360</v>
      </c>
      <c r="D18" s="133">
        <v>97.04</v>
      </c>
      <c r="E18" s="60"/>
      <c r="G18" s="49" t="s">
        <v>156</v>
      </c>
      <c r="H18" s="65"/>
      <c r="I18" s="66">
        <v>0</v>
      </c>
    </row>
    <row r="19" ht="17.25" customHeight="1" spans="1:9">
      <c r="A19" s="131" t="s">
        <v>134</v>
      </c>
      <c r="B19" s="132">
        <v>232</v>
      </c>
      <c r="C19" s="132">
        <v>242</v>
      </c>
      <c r="D19" s="133">
        <v>104.31</v>
      </c>
      <c r="E19" s="60"/>
      <c r="G19" s="49" t="s">
        <v>157</v>
      </c>
      <c r="H19" s="65"/>
      <c r="I19" s="66">
        <v>0</v>
      </c>
    </row>
    <row r="20" ht="17.25" customHeight="1" spans="1:9">
      <c r="A20" s="131" t="s">
        <v>136</v>
      </c>
      <c r="B20" s="132">
        <v>97</v>
      </c>
      <c r="C20" s="132">
        <v>74</v>
      </c>
      <c r="D20" s="133">
        <v>76.29</v>
      </c>
      <c r="E20" s="60"/>
      <c r="G20" s="49" t="s">
        <v>158</v>
      </c>
      <c r="H20" s="65"/>
      <c r="I20" s="66">
        <v>0</v>
      </c>
    </row>
    <row r="21" ht="17.25" customHeight="1" spans="1:9">
      <c r="A21" s="131" t="s">
        <v>138</v>
      </c>
      <c r="B21" s="132"/>
      <c r="C21" s="132">
        <v>0</v>
      </c>
      <c r="D21" s="133"/>
      <c r="E21" s="60"/>
      <c r="G21" s="49" t="s">
        <v>159</v>
      </c>
      <c r="H21" s="65">
        <v>590</v>
      </c>
      <c r="I21" s="66">
        <v>85</v>
      </c>
    </row>
    <row r="22" ht="17.25" customHeight="1" spans="1:9">
      <c r="A22" s="131" t="s">
        <v>160</v>
      </c>
      <c r="B22" s="132">
        <v>42</v>
      </c>
      <c r="C22" s="132">
        <v>44</v>
      </c>
      <c r="D22" s="133">
        <v>104.76</v>
      </c>
      <c r="E22" s="60"/>
      <c r="G22" s="49" t="s">
        <v>161</v>
      </c>
      <c r="H22" s="65">
        <v>48</v>
      </c>
      <c r="I22" s="66">
        <v>46</v>
      </c>
    </row>
    <row r="23" ht="17.25" customHeight="1" spans="1:9">
      <c r="A23" s="131" t="s">
        <v>162</v>
      </c>
      <c r="B23" s="132"/>
      <c r="C23" s="132">
        <v>0</v>
      </c>
      <c r="D23" s="133"/>
      <c r="E23" s="60"/>
      <c r="G23" s="49" t="s">
        <v>163</v>
      </c>
      <c r="H23" s="65">
        <v>133</v>
      </c>
      <c r="I23" s="66">
        <v>161</v>
      </c>
    </row>
    <row r="24" ht="17.25" customHeight="1" spans="1:9">
      <c r="A24" s="131" t="s">
        <v>164</v>
      </c>
      <c r="B24" s="132"/>
      <c r="C24" s="132">
        <v>0</v>
      </c>
      <c r="D24" s="133"/>
      <c r="E24" s="60"/>
      <c r="G24" s="49" t="s">
        <v>165</v>
      </c>
      <c r="H24" s="65">
        <v>506</v>
      </c>
      <c r="I24" s="66">
        <v>594</v>
      </c>
    </row>
    <row r="25" ht="17.25" customHeight="1" spans="1:9">
      <c r="A25" s="131" t="s">
        <v>152</v>
      </c>
      <c r="B25" s="132"/>
      <c r="C25" s="132">
        <v>0</v>
      </c>
      <c r="D25" s="133"/>
      <c r="E25" s="60"/>
      <c r="G25" s="49" t="s">
        <v>166</v>
      </c>
      <c r="H25" s="65">
        <v>1185</v>
      </c>
      <c r="I25" s="66">
        <v>960</v>
      </c>
    </row>
    <row r="26" ht="17.25" customHeight="1" spans="1:9">
      <c r="A26" s="131" t="s">
        <v>167</v>
      </c>
      <c r="B26" s="132"/>
      <c r="C26" s="132">
        <v>0</v>
      </c>
      <c r="D26" s="133"/>
      <c r="E26" s="60"/>
      <c r="G26" s="49" t="s">
        <v>168</v>
      </c>
      <c r="H26" s="65">
        <v>761</v>
      </c>
      <c r="I26" s="66">
        <v>831</v>
      </c>
    </row>
    <row r="27" ht="17.25" customHeight="1" spans="1:9">
      <c r="A27" s="131" t="s">
        <v>137</v>
      </c>
      <c r="B27" s="132">
        <v>10120</v>
      </c>
      <c r="C27" s="132">
        <v>13056</v>
      </c>
      <c r="D27" s="133">
        <v>129.01</v>
      </c>
      <c r="E27" s="60"/>
      <c r="G27" s="49" t="s">
        <v>169</v>
      </c>
      <c r="H27" s="65">
        <v>83</v>
      </c>
      <c r="I27" s="66">
        <v>88</v>
      </c>
    </row>
    <row r="28" spans="1:9">
      <c r="A28" s="131" t="s">
        <v>134</v>
      </c>
      <c r="B28" s="132">
        <v>4147</v>
      </c>
      <c r="C28" s="132">
        <v>4673</v>
      </c>
      <c r="D28" s="133">
        <v>112.68</v>
      </c>
      <c r="E28" s="60"/>
      <c r="G28" s="49" t="s">
        <v>170</v>
      </c>
      <c r="H28" s="65"/>
      <c r="I28" s="66">
        <v>0</v>
      </c>
    </row>
    <row r="29" spans="1:9">
      <c r="A29" s="131" t="s">
        <v>136</v>
      </c>
      <c r="B29" s="132">
        <v>1679</v>
      </c>
      <c r="C29" s="132">
        <v>2384</v>
      </c>
      <c r="D29" s="133">
        <v>141.99</v>
      </c>
      <c r="E29" s="60"/>
      <c r="G29" s="49" t="s">
        <v>171</v>
      </c>
      <c r="H29" s="65">
        <v>395</v>
      </c>
      <c r="I29" s="66">
        <v>2506</v>
      </c>
    </row>
    <row r="30" spans="1:9">
      <c r="A30" s="131" t="s">
        <v>138</v>
      </c>
      <c r="B30" s="132">
        <v>3260</v>
      </c>
      <c r="C30" s="132">
        <v>5142</v>
      </c>
      <c r="D30" s="133">
        <v>157.73</v>
      </c>
      <c r="E30" s="60"/>
      <c r="G30" s="49" t="s">
        <v>172</v>
      </c>
      <c r="H30" s="65"/>
      <c r="I30" s="66">
        <v>0</v>
      </c>
    </row>
    <row r="31" spans="1:9">
      <c r="A31" s="131" t="s">
        <v>173</v>
      </c>
      <c r="B31" s="132"/>
      <c r="C31" s="132">
        <v>0</v>
      </c>
      <c r="D31" s="133"/>
      <c r="E31" s="60"/>
      <c r="G31" s="49" t="s">
        <v>174</v>
      </c>
      <c r="H31" s="65">
        <v>1221</v>
      </c>
      <c r="I31" s="66">
        <v>1265</v>
      </c>
    </row>
    <row r="32" spans="1:9">
      <c r="A32" s="131" t="s">
        <v>175</v>
      </c>
      <c r="B32" s="132"/>
      <c r="C32" s="132">
        <v>0</v>
      </c>
      <c r="D32" s="133"/>
      <c r="E32" s="60"/>
      <c r="G32" s="49" t="s">
        <v>176</v>
      </c>
      <c r="H32" s="65">
        <v>94</v>
      </c>
      <c r="I32" s="66">
        <v>200</v>
      </c>
    </row>
    <row r="33" spans="1:9">
      <c r="A33" s="131" t="s">
        <v>177</v>
      </c>
      <c r="B33" s="132">
        <v>50</v>
      </c>
      <c r="C33" s="132">
        <v>0</v>
      </c>
      <c r="D33" s="133">
        <v>0</v>
      </c>
      <c r="E33" s="60"/>
      <c r="G33" s="49" t="s">
        <v>87</v>
      </c>
      <c r="H33" s="65"/>
      <c r="I33" s="66">
        <v>0</v>
      </c>
    </row>
    <row r="34" spans="1:9">
      <c r="A34" s="131" t="s">
        <v>178</v>
      </c>
      <c r="B34" s="132">
        <v>50</v>
      </c>
      <c r="C34" s="132">
        <v>187</v>
      </c>
      <c r="D34" s="133">
        <v>374</v>
      </c>
      <c r="E34" s="60"/>
      <c r="G34" s="49" t="s">
        <v>179</v>
      </c>
      <c r="H34" s="65"/>
      <c r="I34" s="66">
        <v>0</v>
      </c>
    </row>
    <row r="35" spans="1:9">
      <c r="A35" s="131" t="s">
        <v>180</v>
      </c>
      <c r="B35" s="132"/>
      <c r="C35" s="132">
        <v>0</v>
      </c>
      <c r="D35" s="133"/>
      <c r="E35" s="60"/>
      <c r="G35" s="49" t="s">
        <v>181</v>
      </c>
      <c r="H35" s="65"/>
      <c r="I35" s="66">
        <v>0</v>
      </c>
    </row>
    <row r="36" spans="1:9">
      <c r="A36" s="131" t="s">
        <v>152</v>
      </c>
      <c r="B36" s="132">
        <v>482</v>
      </c>
      <c r="C36" s="132">
        <v>408</v>
      </c>
      <c r="D36" s="133">
        <v>84.65</v>
      </c>
      <c r="E36" s="60"/>
      <c r="G36" s="49" t="s">
        <v>88</v>
      </c>
      <c r="H36" s="65">
        <v>100</v>
      </c>
      <c r="I36" s="66">
        <v>115</v>
      </c>
    </row>
    <row r="37" spans="1:9">
      <c r="A37" s="131" t="s">
        <v>182</v>
      </c>
      <c r="B37" s="132">
        <v>452</v>
      </c>
      <c r="C37" s="132">
        <v>262</v>
      </c>
      <c r="D37" s="133">
        <v>57.96</v>
      </c>
      <c r="E37" s="60"/>
      <c r="G37" s="49" t="s">
        <v>183</v>
      </c>
      <c r="H37" s="65">
        <v>100</v>
      </c>
      <c r="I37" s="66">
        <v>115</v>
      </c>
    </row>
    <row r="38" spans="1:9">
      <c r="A38" s="131" t="s">
        <v>139</v>
      </c>
      <c r="B38" s="132">
        <v>5394</v>
      </c>
      <c r="C38" s="132">
        <v>4683</v>
      </c>
      <c r="D38" s="133">
        <v>86.82</v>
      </c>
      <c r="E38" s="60"/>
      <c r="G38" s="49" t="s">
        <v>184</v>
      </c>
      <c r="H38" s="65"/>
      <c r="I38" s="66">
        <v>0</v>
      </c>
    </row>
    <row r="39" spans="1:9">
      <c r="A39" s="131" t="s">
        <v>134</v>
      </c>
      <c r="B39" s="132">
        <v>253</v>
      </c>
      <c r="C39" s="132">
        <v>256</v>
      </c>
      <c r="D39" s="133">
        <v>101.19</v>
      </c>
      <c r="E39" s="60"/>
      <c r="G39" s="49" t="s">
        <v>89</v>
      </c>
      <c r="H39" s="65">
        <v>7802</v>
      </c>
      <c r="I39" s="66">
        <v>6831</v>
      </c>
    </row>
    <row r="40" spans="1:9">
      <c r="A40" s="131" t="s">
        <v>136</v>
      </c>
      <c r="B40" s="132">
        <v>4046</v>
      </c>
      <c r="C40" s="132">
        <v>4087</v>
      </c>
      <c r="D40" s="133">
        <v>101.01</v>
      </c>
      <c r="E40" s="60"/>
      <c r="G40" s="49" t="s">
        <v>185</v>
      </c>
      <c r="H40" s="65"/>
      <c r="I40" s="66">
        <v>5</v>
      </c>
    </row>
    <row r="41" spans="1:9">
      <c r="A41" s="131" t="s">
        <v>138</v>
      </c>
      <c r="B41" s="132"/>
      <c r="C41" s="132">
        <v>0</v>
      </c>
      <c r="D41" s="133"/>
      <c r="E41" s="60"/>
      <c r="G41" s="49" t="s">
        <v>186</v>
      </c>
      <c r="H41" s="65">
        <v>7091</v>
      </c>
      <c r="I41" s="66">
        <v>6014</v>
      </c>
    </row>
    <row r="42" spans="1:9">
      <c r="A42" s="131" t="s">
        <v>187</v>
      </c>
      <c r="B42" s="132"/>
      <c r="C42" s="132">
        <v>0</v>
      </c>
      <c r="D42" s="133"/>
      <c r="E42" s="60"/>
      <c r="G42" s="49" t="s">
        <v>188</v>
      </c>
      <c r="H42" s="65"/>
      <c r="I42" s="66">
        <v>0</v>
      </c>
    </row>
    <row r="43" spans="1:9">
      <c r="A43" s="131" t="s">
        <v>189</v>
      </c>
      <c r="B43" s="132"/>
      <c r="C43" s="132">
        <v>0</v>
      </c>
      <c r="D43" s="133"/>
      <c r="E43" s="60"/>
      <c r="G43" s="49" t="s">
        <v>190</v>
      </c>
      <c r="H43" s="65"/>
      <c r="I43" s="66">
        <v>0</v>
      </c>
    </row>
    <row r="44" spans="1:9">
      <c r="A44" s="131" t="s">
        <v>191</v>
      </c>
      <c r="B44" s="132"/>
      <c r="C44" s="132">
        <v>0</v>
      </c>
      <c r="D44" s="133"/>
      <c r="E44" s="60"/>
      <c r="G44" s="49" t="s">
        <v>192</v>
      </c>
      <c r="H44" s="65">
        <v>198</v>
      </c>
      <c r="I44" s="66">
        <v>170</v>
      </c>
    </row>
    <row r="45" spans="1:9">
      <c r="A45" s="131" t="s">
        <v>193</v>
      </c>
      <c r="B45" s="132"/>
      <c r="C45" s="132">
        <v>0</v>
      </c>
      <c r="D45" s="133"/>
      <c r="E45" s="60"/>
      <c r="G45" s="49" t="s">
        <v>194</v>
      </c>
      <c r="H45" s="65">
        <v>475</v>
      </c>
      <c r="I45" s="66">
        <v>642</v>
      </c>
    </row>
    <row r="46" spans="1:9">
      <c r="A46" s="131" t="s">
        <v>195</v>
      </c>
      <c r="B46" s="132"/>
      <c r="C46" s="132">
        <v>0</v>
      </c>
      <c r="D46" s="133"/>
      <c r="E46" s="60"/>
      <c r="G46" s="49" t="s">
        <v>196</v>
      </c>
      <c r="H46" s="65">
        <v>38</v>
      </c>
      <c r="I46" s="66">
        <v>0</v>
      </c>
    </row>
    <row r="47" spans="1:9">
      <c r="A47" s="131" t="s">
        <v>152</v>
      </c>
      <c r="B47" s="132">
        <v>1095</v>
      </c>
      <c r="C47" s="132">
        <v>240</v>
      </c>
      <c r="D47" s="133">
        <v>21.92</v>
      </c>
      <c r="E47" s="60"/>
      <c r="G47" s="49" t="s">
        <v>197</v>
      </c>
      <c r="H47" s="65"/>
      <c r="I47" s="66">
        <v>0</v>
      </c>
    </row>
    <row r="48" spans="1:9">
      <c r="A48" s="131" t="s">
        <v>198</v>
      </c>
      <c r="B48" s="132"/>
      <c r="C48" s="132">
        <v>100</v>
      </c>
      <c r="D48" s="133"/>
      <c r="E48" s="60"/>
      <c r="G48" s="49" t="s">
        <v>199</v>
      </c>
      <c r="H48" s="65"/>
      <c r="I48" s="66">
        <v>0</v>
      </c>
    </row>
    <row r="49" spans="1:9">
      <c r="A49" s="131" t="s">
        <v>141</v>
      </c>
      <c r="B49" s="132">
        <v>241</v>
      </c>
      <c r="C49" s="132">
        <v>331</v>
      </c>
      <c r="D49" s="133">
        <v>137.34</v>
      </c>
      <c r="E49" s="60"/>
      <c r="G49" s="49" t="s">
        <v>200</v>
      </c>
      <c r="H49" s="65"/>
      <c r="I49" s="66">
        <v>0</v>
      </c>
    </row>
    <row r="50" spans="1:9">
      <c r="A50" s="131" t="s">
        <v>134</v>
      </c>
      <c r="B50" s="132">
        <v>172</v>
      </c>
      <c r="C50" s="132">
        <v>176</v>
      </c>
      <c r="D50" s="133">
        <v>102.33</v>
      </c>
      <c r="E50" s="60"/>
      <c r="G50" s="49" t="s">
        <v>201</v>
      </c>
      <c r="H50" s="65"/>
      <c r="I50" s="66">
        <v>0</v>
      </c>
    </row>
    <row r="51" spans="1:9">
      <c r="A51" s="131" t="s">
        <v>136</v>
      </c>
      <c r="B51" s="132">
        <v>15</v>
      </c>
      <c r="C51" s="132">
        <v>5</v>
      </c>
      <c r="D51" s="133">
        <v>33.33</v>
      </c>
      <c r="E51" s="60"/>
      <c r="G51" s="49" t="s">
        <v>90</v>
      </c>
      <c r="H51" s="65">
        <v>48283</v>
      </c>
      <c r="I51" s="66">
        <v>45905</v>
      </c>
    </row>
    <row r="52" spans="1:9">
      <c r="A52" s="131" t="s">
        <v>138</v>
      </c>
      <c r="B52" s="132"/>
      <c r="C52" s="132">
        <v>0</v>
      </c>
      <c r="D52" s="133"/>
      <c r="E52" s="60"/>
      <c r="G52" s="49" t="s">
        <v>202</v>
      </c>
      <c r="H52" s="65">
        <v>1723</v>
      </c>
      <c r="I52" s="66">
        <v>1855</v>
      </c>
    </row>
    <row r="53" spans="1:9">
      <c r="A53" s="131" t="s">
        <v>203</v>
      </c>
      <c r="B53" s="132"/>
      <c r="C53" s="132">
        <v>0</v>
      </c>
      <c r="D53" s="133"/>
      <c r="E53" s="60"/>
      <c r="G53" s="49" t="s">
        <v>204</v>
      </c>
      <c r="H53" s="65">
        <v>38327</v>
      </c>
      <c r="I53" s="66">
        <v>37032</v>
      </c>
    </row>
    <row r="54" spans="1:9">
      <c r="A54" s="131" t="s">
        <v>205</v>
      </c>
      <c r="B54" s="132"/>
      <c r="C54" s="132">
        <v>0</v>
      </c>
      <c r="D54" s="133"/>
      <c r="E54" s="60"/>
      <c r="G54" s="49" t="s">
        <v>206</v>
      </c>
      <c r="H54" s="65">
        <v>2693</v>
      </c>
      <c r="I54" s="66">
        <v>2140</v>
      </c>
    </row>
    <row r="55" spans="1:9">
      <c r="A55" s="131" t="s">
        <v>207</v>
      </c>
      <c r="B55" s="132"/>
      <c r="C55" s="132">
        <v>0</v>
      </c>
      <c r="D55" s="133"/>
      <c r="E55" s="60"/>
      <c r="G55" s="49" t="s">
        <v>208</v>
      </c>
      <c r="H55" s="65">
        <v>15</v>
      </c>
      <c r="I55" s="66">
        <v>0</v>
      </c>
    </row>
    <row r="56" spans="1:9">
      <c r="A56" s="131" t="s">
        <v>209</v>
      </c>
      <c r="B56" s="132">
        <v>48</v>
      </c>
      <c r="C56" s="132">
        <v>150</v>
      </c>
      <c r="D56" s="133">
        <v>312.5</v>
      </c>
      <c r="E56" s="60"/>
      <c r="G56" s="49" t="s">
        <v>210</v>
      </c>
      <c r="H56" s="65"/>
      <c r="I56" s="66">
        <v>0</v>
      </c>
    </row>
    <row r="57" spans="1:9">
      <c r="A57" s="131" t="s">
        <v>211</v>
      </c>
      <c r="B57" s="132">
        <v>6</v>
      </c>
      <c r="C57" s="132">
        <v>0</v>
      </c>
      <c r="D57" s="133">
        <v>0</v>
      </c>
      <c r="E57" s="60"/>
      <c r="G57" s="49" t="s">
        <v>212</v>
      </c>
      <c r="H57" s="65"/>
      <c r="I57" s="66">
        <v>0</v>
      </c>
    </row>
    <row r="58" spans="1:9">
      <c r="A58" s="131" t="s">
        <v>152</v>
      </c>
      <c r="B58" s="132"/>
      <c r="C58" s="132">
        <v>0</v>
      </c>
      <c r="D58" s="133"/>
      <c r="E58" s="60"/>
      <c r="G58" s="49" t="s">
        <v>213</v>
      </c>
      <c r="H58" s="65">
        <v>280</v>
      </c>
      <c r="I58" s="66">
        <v>216</v>
      </c>
    </row>
    <row r="59" spans="1:9">
      <c r="A59" s="131" t="s">
        <v>214</v>
      </c>
      <c r="B59" s="132"/>
      <c r="C59" s="132">
        <v>0</v>
      </c>
      <c r="D59" s="133"/>
      <c r="E59" s="60"/>
      <c r="G59" s="49" t="s">
        <v>215</v>
      </c>
      <c r="H59" s="65">
        <v>874</v>
      </c>
      <c r="I59" s="66">
        <v>662</v>
      </c>
    </row>
    <row r="60" spans="1:9">
      <c r="A60" s="131" t="s">
        <v>143</v>
      </c>
      <c r="B60" s="132">
        <v>779</v>
      </c>
      <c r="C60" s="132">
        <v>1085</v>
      </c>
      <c r="D60" s="133">
        <v>139.28</v>
      </c>
      <c r="E60" s="60"/>
      <c r="G60" s="49" t="s">
        <v>216</v>
      </c>
      <c r="H60" s="65">
        <v>4371</v>
      </c>
      <c r="I60" s="66">
        <v>4000</v>
      </c>
    </row>
    <row r="61" spans="1:9">
      <c r="A61" s="131" t="s">
        <v>134</v>
      </c>
      <c r="B61" s="132">
        <v>137</v>
      </c>
      <c r="C61" s="132">
        <v>125</v>
      </c>
      <c r="D61" s="133">
        <v>91.24</v>
      </c>
      <c r="E61" s="60"/>
      <c r="G61" s="49" t="s">
        <v>217</v>
      </c>
      <c r="H61" s="65"/>
      <c r="I61" s="66">
        <v>0</v>
      </c>
    </row>
    <row r="62" spans="1:9">
      <c r="A62" s="131" t="s">
        <v>136</v>
      </c>
      <c r="B62" s="132">
        <v>28</v>
      </c>
      <c r="C62" s="132">
        <v>27</v>
      </c>
      <c r="D62" s="133">
        <v>96.43</v>
      </c>
      <c r="E62" s="60"/>
      <c r="G62" s="49" t="s">
        <v>91</v>
      </c>
      <c r="H62" s="65">
        <v>223</v>
      </c>
      <c r="I62" s="66">
        <v>2037</v>
      </c>
    </row>
    <row r="63" spans="1:9">
      <c r="A63" s="131" t="s">
        <v>138</v>
      </c>
      <c r="B63" s="132"/>
      <c r="C63" s="132">
        <v>0</v>
      </c>
      <c r="D63" s="133"/>
      <c r="E63" s="60"/>
      <c r="G63" s="49" t="s">
        <v>218</v>
      </c>
      <c r="H63" s="65">
        <v>40</v>
      </c>
      <c r="I63" s="66">
        <v>35</v>
      </c>
    </row>
    <row r="64" spans="1:9">
      <c r="A64" s="131" t="s">
        <v>219</v>
      </c>
      <c r="B64" s="132"/>
      <c r="C64" s="132">
        <v>0</v>
      </c>
      <c r="D64" s="133"/>
      <c r="E64" s="60"/>
      <c r="G64" s="49" t="s">
        <v>220</v>
      </c>
      <c r="H64" s="65"/>
      <c r="I64" s="66">
        <v>0</v>
      </c>
    </row>
    <row r="65" spans="1:9">
      <c r="A65" s="131" t="s">
        <v>221</v>
      </c>
      <c r="B65" s="132"/>
      <c r="C65" s="132">
        <v>0</v>
      </c>
      <c r="D65" s="133"/>
      <c r="E65" s="60"/>
      <c r="G65" s="49" t="s">
        <v>222</v>
      </c>
      <c r="H65" s="65"/>
      <c r="I65" s="66">
        <v>0</v>
      </c>
    </row>
    <row r="66" spans="1:9">
      <c r="A66" s="131" t="s">
        <v>223</v>
      </c>
      <c r="B66" s="132"/>
      <c r="C66" s="132">
        <v>0</v>
      </c>
      <c r="D66" s="133"/>
      <c r="E66" s="60"/>
      <c r="G66" s="49" t="s">
        <v>224</v>
      </c>
      <c r="H66" s="65"/>
      <c r="I66" s="66">
        <v>2000</v>
      </c>
    </row>
    <row r="67" spans="1:9">
      <c r="A67" s="131" t="s">
        <v>225</v>
      </c>
      <c r="B67" s="132">
        <v>40</v>
      </c>
      <c r="C67" s="132">
        <v>120</v>
      </c>
      <c r="D67" s="133">
        <v>300</v>
      </c>
      <c r="E67" s="60"/>
      <c r="G67" s="49" t="s">
        <v>226</v>
      </c>
      <c r="H67" s="65"/>
      <c r="I67" s="66">
        <v>0</v>
      </c>
    </row>
    <row r="68" spans="1:9">
      <c r="A68" s="131" t="s">
        <v>227</v>
      </c>
      <c r="B68" s="132">
        <v>192</v>
      </c>
      <c r="C68" s="132">
        <v>400</v>
      </c>
      <c r="D68" s="133">
        <v>208.33</v>
      </c>
      <c r="E68" s="60"/>
      <c r="G68" s="49" t="s">
        <v>228</v>
      </c>
      <c r="H68" s="65"/>
      <c r="I68" s="66">
        <v>0</v>
      </c>
    </row>
    <row r="69" spans="1:9">
      <c r="A69" s="131" t="s">
        <v>152</v>
      </c>
      <c r="B69" s="132">
        <v>382</v>
      </c>
      <c r="C69" s="132">
        <v>398</v>
      </c>
      <c r="D69" s="133">
        <v>104.19</v>
      </c>
      <c r="E69" s="60"/>
      <c r="G69" s="49" t="s">
        <v>229</v>
      </c>
      <c r="H69" s="65">
        <v>3</v>
      </c>
      <c r="I69" s="66">
        <v>2</v>
      </c>
    </row>
    <row r="70" spans="1:9">
      <c r="A70" s="131" t="s">
        <v>230</v>
      </c>
      <c r="B70" s="132"/>
      <c r="C70" s="132">
        <v>15</v>
      </c>
      <c r="D70" s="133"/>
      <c r="E70" s="60"/>
      <c r="G70" s="49" t="s">
        <v>231</v>
      </c>
      <c r="H70" s="65"/>
      <c r="I70" s="66">
        <v>0</v>
      </c>
    </row>
    <row r="71" spans="1:9">
      <c r="A71" s="131" t="s">
        <v>145</v>
      </c>
      <c r="B71" s="132">
        <v>1212</v>
      </c>
      <c r="C71" s="132">
        <v>1500</v>
      </c>
      <c r="D71" s="133">
        <v>123.76</v>
      </c>
      <c r="E71" s="60"/>
      <c r="G71" s="49" t="s">
        <v>232</v>
      </c>
      <c r="H71" s="65"/>
      <c r="I71" s="66">
        <v>0</v>
      </c>
    </row>
    <row r="72" spans="1:9">
      <c r="A72" s="131" t="s">
        <v>134</v>
      </c>
      <c r="B72" s="132"/>
      <c r="C72" s="132">
        <v>0</v>
      </c>
      <c r="D72" s="133"/>
      <c r="E72" s="60"/>
      <c r="G72" s="49" t="s">
        <v>233</v>
      </c>
      <c r="H72" s="65">
        <v>180</v>
      </c>
      <c r="I72" s="66">
        <v>0</v>
      </c>
    </row>
    <row r="73" spans="1:9">
      <c r="A73" s="131" t="s">
        <v>136</v>
      </c>
      <c r="B73" s="132">
        <v>1212</v>
      </c>
      <c r="C73" s="132">
        <v>1300</v>
      </c>
      <c r="D73" s="133">
        <v>107.26</v>
      </c>
      <c r="E73" s="60"/>
      <c r="G73" s="49" t="s">
        <v>92</v>
      </c>
      <c r="H73" s="65">
        <v>3552</v>
      </c>
      <c r="I73" s="66">
        <v>2301</v>
      </c>
    </row>
    <row r="74" spans="1:9">
      <c r="A74" s="131" t="s">
        <v>138</v>
      </c>
      <c r="B74" s="132"/>
      <c r="C74" s="132">
        <v>0</v>
      </c>
      <c r="D74" s="133"/>
      <c r="E74" s="60"/>
      <c r="G74" s="49" t="s">
        <v>234</v>
      </c>
      <c r="H74" s="65">
        <v>1406</v>
      </c>
      <c r="I74" s="66">
        <v>694</v>
      </c>
    </row>
    <row r="75" spans="1:9">
      <c r="A75" s="131" t="s">
        <v>235</v>
      </c>
      <c r="B75" s="132"/>
      <c r="C75" s="132">
        <v>0</v>
      </c>
      <c r="D75" s="133"/>
      <c r="E75" s="60"/>
      <c r="G75" s="49" t="s">
        <v>236</v>
      </c>
      <c r="H75" s="65">
        <v>613</v>
      </c>
      <c r="I75" s="66">
        <v>521</v>
      </c>
    </row>
    <row r="76" spans="1:9">
      <c r="A76" s="131" t="s">
        <v>237</v>
      </c>
      <c r="B76" s="132"/>
      <c r="C76" s="132">
        <v>0</v>
      </c>
      <c r="D76" s="133"/>
      <c r="E76" s="60"/>
      <c r="G76" s="49" t="s">
        <v>238</v>
      </c>
      <c r="H76" s="65">
        <v>154</v>
      </c>
      <c r="I76" s="66">
        <v>255</v>
      </c>
    </row>
    <row r="77" spans="1:9">
      <c r="A77" s="131" t="s">
        <v>239</v>
      </c>
      <c r="B77" s="132"/>
      <c r="C77" s="132">
        <v>200</v>
      </c>
      <c r="D77" s="133"/>
      <c r="E77" s="60"/>
      <c r="G77" s="49" t="s">
        <v>240</v>
      </c>
      <c r="H77" s="65">
        <v>489</v>
      </c>
      <c r="I77" s="66">
        <v>15</v>
      </c>
    </row>
    <row r="78" spans="1:9">
      <c r="A78" s="131" t="s">
        <v>241</v>
      </c>
      <c r="B78" s="132"/>
      <c r="C78" s="132">
        <v>0</v>
      </c>
      <c r="D78" s="133"/>
      <c r="E78" s="60"/>
      <c r="G78" s="49" t="s">
        <v>242</v>
      </c>
      <c r="H78" s="65">
        <v>109</v>
      </c>
      <c r="I78" s="66">
        <v>606</v>
      </c>
    </row>
    <row r="79" spans="1:9">
      <c r="A79" s="131" t="s">
        <v>243</v>
      </c>
      <c r="B79" s="132"/>
      <c r="C79" s="132">
        <v>0</v>
      </c>
      <c r="D79" s="133"/>
      <c r="E79" s="60"/>
      <c r="G79" s="49" t="s">
        <v>244</v>
      </c>
      <c r="H79" s="65">
        <v>781</v>
      </c>
      <c r="I79" s="66">
        <v>210</v>
      </c>
    </row>
    <row r="80" spans="1:9">
      <c r="A80" s="131" t="s">
        <v>225</v>
      </c>
      <c r="B80" s="132"/>
      <c r="C80" s="132">
        <v>0</v>
      </c>
      <c r="D80" s="133"/>
      <c r="E80" s="60"/>
      <c r="G80" s="49" t="s">
        <v>93</v>
      </c>
      <c r="H80" s="65">
        <v>44585</v>
      </c>
      <c r="I80" s="66">
        <v>30724</v>
      </c>
    </row>
    <row r="81" spans="1:9">
      <c r="A81" s="131" t="s">
        <v>152</v>
      </c>
      <c r="B81" s="132"/>
      <c r="C81" s="132">
        <v>0</v>
      </c>
      <c r="D81" s="133"/>
      <c r="E81" s="60"/>
      <c r="G81" s="49" t="s">
        <v>245</v>
      </c>
      <c r="H81" s="65">
        <v>1745</v>
      </c>
      <c r="I81" s="66">
        <v>2006</v>
      </c>
    </row>
    <row r="82" spans="1:9">
      <c r="A82" s="131" t="s">
        <v>246</v>
      </c>
      <c r="B82" s="132"/>
      <c r="C82" s="132">
        <v>0</v>
      </c>
      <c r="D82" s="133"/>
      <c r="E82" s="60"/>
      <c r="G82" s="49" t="s">
        <v>247</v>
      </c>
      <c r="H82" s="65">
        <v>607</v>
      </c>
      <c r="I82" s="66">
        <v>525</v>
      </c>
    </row>
    <row r="83" spans="1:9">
      <c r="A83" s="131" t="s">
        <v>147</v>
      </c>
      <c r="B83" s="132">
        <v>294</v>
      </c>
      <c r="C83" s="132">
        <v>320</v>
      </c>
      <c r="D83" s="133">
        <v>108.84</v>
      </c>
      <c r="E83" s="60"/>
      <c r="G83" s="49" t="s">
        <v>248</v>
      </c>
      <c r="H83" s="65"/>
      <c r="I83" s="66">
        <v>0</v>
      </c>
    </row>
    <row r="84" spans="1:9">
      <c r="A84" s="131" t="s">
        <v>134</v>
      </c>
      <c r="B84" s="132">
        <v>255</v>
      </c>
      <c r="C84" s="132">
        <v>270</v>
      </c>
      <c r="D84" s="133">
        <v>105.88</v>
      </c>
      <c r="E84" s="60"/>
      <c r="G84" s="49" t="s">
        <v>249</v>
      </c>
      <c r="H84" s="65">
        <v>16536</v>
      </c>
      <c r="I84" s="66">
        <v>11318</v>
      </c>
    </row>
    <row r="85" spans="1:9">
      <c r="A85" s="131" t="s">
        <v>136</v>
      </c>
      <c r="B85" s="132">
        <v>39</v>
      </c>
      <c r="C85" s="132">
        <v>50</v>
      </c>
      <c r="D85" s="133">
        <v>128.21</v>
      </c>
      <c r="E85" s="60"/>
      <c r="G85" s="49" t="s">
        <v>250</v>
      </c>
      <c r="H85" s="65">
        <v>6960</v>
      </c>
      <c r="I85" s="66">
        <v>700</v>
      </c>
    </row>
    <row r="86" spans="1:9">
      <c r="A86" s="131" t="s">
        <v>138</v>
      </c>
      <c r="B86" s="132"/>
      <c r="C86" s="132">
        <v>0</v>
      </c>
      <c r="D86" s="133"/>
      <c r="E86" s="60"/>
      <c r="G86" s="49" t="s">
        <v>251</v>
      </c>
      <c r="H86" s="65">
        <v>1184</v>
      </c>
      <c r="I86" s="66">
        <v>636</v>
      </c>
    </row>
    <row r="87" spans="1:9">
      <c r="A87" s="131" t="s">
        <v>252</v>
      </c>
      <c r="B87" s="132"/>
      <c r="C87" s="132">
        <v>0</v>
      </c>
      <c r="D87" s="133"/>
      <c r="E87" s="60"/>
      <c r="G87" s="49" t="s">
        <v>253</v>
      </c>
      <c r="H87" s="65">
        <v>2932</v>
      </c>
      <c r="I87" s="66">
        <v>3000</v>
      </c>
    </row>
    <row r="88" spans="1:9">
      <c r="A88" s="131" t="s">
        <v>254</v>
      </c>
      <c r="B88" s="132"/>
      <c r="C88" s="132">
        <v>0</v>
      </c>
      <c r="D88" s="133"/>
      <c r="E88" s="60"/>
      <c r="G88" s="49" t="s">
        <v>255</v>
      </c>
      <c r="H88" s="65">
        <v>328</v>
      </c>
      <c r="I88" s="66">
        <v>818</v>
      </c>
    </row>
    <row r="89" spans="1:9">
      <c r="A89" s="131" t="s">
        <v>225</v>
      </c>
      <c r="B89" s="132"/>
      <c r="C89" s="132">
        <v>0</v>
      </c>
      <c r="D89" s="133"/>
      <c r="E89" s="60"/>
      <c r="G89" s="49" t="s">
        <v>256</v>
      </c>
      <c r="H89" s="65">
        <v>322</v>
      </c>
      <c r="I89" s="66">
        <v>134</v>
      </c>
    </row>
    <row r="90" spans="1:9">
      <c r="A90" s="131" t="s">
        <v>152</v>
      </c>
      <c r="B90" s="132"/>
      <c r="C90" s="132">
        <v>0</v>
      </c>
      <c r="D90" s="133"/>
      <c r="E90" s="60"/>
      <c r="G90" s="49" t="s">
        <v>257</v>
      </c>
      <c r="H90" s="65">
        <v>897</v>
      </c>
      <c r="I90" s="66">
        <v>481</v>
      </c>
    </row>
    <row r="91" spans="1:9">
      <c r="A91" s="131" t="s">
        <v>258</v>
      </c>
      <c r="B91" s="132"/>
      <c r="C91" s="132">
        <v>0</v>
      </c>
      <c r="D91" s="133"/>
      <c r="E91" s="60"/>
      <c r="G91" s="49" t="s">
        <v>259</v>
      </c>
      <c r="H91" s="65"/>
      <c r="I91" s="66">
        <v>24</v>
      </c>
    </row>
    <row r="92" spans="1:9">
      <c r="A92" s="131" t="s">
        <v>149</v>
      </c>
      <c r="B92" s="132"/>
      <c r="C92" s="132">
        <v>0</v>
      </c>
      <c r="D92" s="133"/>
      <c r="E92" s="60"/>
      <c r="G92" s="49" t="s">
        <v>260</v>
      </c>
      <c r="H92" s="65">
        <v>1690</v>
      </c>
      <c r="I92" s="66">
        <v>1256</v>
      </c>
    </row>
    <row r="93" spans="1:9">
      <c r="A93" s="131" t="s">
        <v>134</v>
      </c>
      <c r="B93" s="132"/>
      <c r="C93" s="132">
        <v>0</v>
      </c>
      <c r="D93" s="133"/>
      <c r="E93" s="60"/>
      <c r="G93" s="49" t="s">
        <v>261</v>
      </c>
      <c r="H93" s="65">
        <v>50</v>
      </c>
      <c r="I93" s="66">
        <v>57</v>
      </c>
    </row>
    <row r="94" spans="1:9">
      <c r="A94" s="131" t="s">
        <v>136</v>
      </c>
      <c r="B94" s="132"/>
      <c r="C94" s="132">
        <v>0</v>
      </c>
      <c r="D94" s="133"/>
      <c r="E94" s="60"/>
      <c r="G94" s="49" t="s">
        <v>262</v>
      </c>
      <c r="H94" s="65">
        <v>793</v>
      </c>
      <c r="I94" s="66">
        <v>197</v>
      </c>
    </row>
    <row r="95" spans="1:9">
      <c r="A95" s="131" t="s">
        <v>138</v>
      </c>
      <c r="B95" s="132"/>
      <c r="C95" s="132">
        <v>0</v>
      </c>
      <c r="D95" s="133"/>
      <c r="E95" s="60"/>
      <c r="G95" s="49" t="s">
        <v>263</v>
      </c>
      <c r="H95" s="65"/>
      <c r="I95" s="66">
        <v>0</v>
      </c>
    </row>
    <row r="96" spans="1:9">
      <c r="A96" s="131" t="s">
        <v>264</v>
      </c>
      <c r="B96" s="132"/>
      <c r="C96" s="132">
        <v>0</v>
      </c>
      <c r="D96" s="133"/>
      <c r="E96" s="60"/>
      <c r="G96" s="49" t="s">
        <v>265</v>
      </c>
      <c r="H96" s="65">
        <v>211</v>
      </c>
      <c r="I96" s="66">
        <v>223</v>
      </c>
    </row>
    <row r="97" spans="1:9">
      <c r="A97" s="131" t="s">
        <v>266</v>
      </c>
      <c r="B97" s="132"/>
      <c r="C97" s="132">
        <v>0</v>
      </c>
      <c r="D97" s="133"/>
      <c r="E97" s="60"/>
      <c r="G97" s="49" t="s">
        <v>267</v>
      </c>
      <c r="H97" s="65">
        <v>9043</v>
      </c>
      <c r="I97" s="66">
        <v>8774</v>
      </c>
    </row>
    <row r="98" spans="1:9">
      <c r="A98" s="131" t="s">
        <v>225</v>
      </c>
      <c r="B98" s="132"/>
      <c r="C98" s="132">
        <v>0</v>
      </c>
      <c r="D98" s="133"/>
      <c r="E98" s="60"/>
      <c r="G98" s="49" t="s">
        <v>268</v>
      </c>
      <c r="H98" s="65"/>
      <c r="I98" s="66">
        <v>0</v>
      </c>
    </row>
    <row r="99" spans="1:9">
      <c r="A99" s="131" t="s">
        <v>269</v>
      </c>
      <c r="B99" s="132"/>
      <c r="C99" s="132">
        <v>0</v>
      </c>
      <c r="D99" s="133"/>
      <c r="E99" s="60"/>
      <c r="G99" s="49" t="s">
        <v>270</v>
      </c>
      <c r="H99" s="65">
        <v>548</v>
      </c>
      <c r="I99" s="66">
        <v>258</v>
      </c>
    </row>
    <row r="100" spans="1:9">
      <c r="A100" s="131" t="s">
        <v>271</v>
      </c>
      <c r="B100" s="132"/>
      <c r="C100" s="132">
        <v>0</v>
      </c>
      <c r="D100" s="133"/>
      <c r="E100" s="60"/>
      <c r="G100" s="49" t="s">
        <v>272</v>
      </c>
      <c r="H100" s="65"/>
      <c r="I100" s="66">
        <v>0</v>
      </c>
    </row>
    <row r="101" spans="1:9">
      <c r="A101" s="131" t="s">
        <v>273</v>
      </c>
      <c r="B101" s="132"/>
      <c r="C101" s="132">
        <v>0</v>
      </c>
      <c r="D101" s="133"/>
      <c r="E101" s="60"/>
      <c r="G101" s="49" t="s">
        <v>274</v>
      </c>
      <c r="H101" s="65">
        <v>739</v>
      </c>
      <c r="I101" s="66">
        <v>317</v>
      </c>
    </row>
    <row r="102" spans="1:9">
      <c r="A102" s="131" t="s">
        <v>275</v>
      </c>
      <c r="B102" s="132"/>
      <c r="C102" s="132">
        <v>0</v>
      </c>
      <c r="D102" s="133"/>
      <c r="E102" s="60"/>
      <c r="G102" s="49" t="s">
        <v>94</v>
      </c>
      <c r="H102" s="65">
        <v>19218</v>
      </c>
      <c r="I102" s="66">
        <v>26019</v>
      </c>
    </row>
    <row r="103" spans="1:9">
      <c r="A103" s="131" t="s">
        <v>152</v>
      </c>
      <c r="B103" s="132"/>
      <c r="C103" s="132">
        <v>0</v>
      </c>
      <c r="D103" s="133"/>
      <c r="E103" s="60"/>
      <c r="G103" s="49" t="s">
        <v>276</v>
      </c>
      <c r="H103" s="65">
        <v>1681</v>
      </c>
      <c r="I103" s="66">
        <v>3249</v>
      </c>
    </row>
    <row r="104" spans="1:9">
      <c r="A104" s="131" t="s">
        <v>277</v>
      </c>
      <c r="B104" s="132"/>
      <c r="C104" s="132">
        <v>0</v>
      </c>
      <c r="D104" s="133"/>
      <c r="E104" s="60"/>
      <c r="G104" s="49" t="s">
        <v>278</v>
      </c>
      <c r="H104" s="65">
        <v>2254</v>
      </c>
      <c r="I104" s="66">
        <v>8105</v>
      </c>
    </row>
    <row r="105" spans="1:9">
      <c r="A105" s="131" t="s">
        <v>151</v>
      </c>
      <c r="B105" s="132">
        <v>121</v>
      </c>
      <c r="C105" s="132">
        <v>105</v>
      </c>
      <c r="D105" s="133">
        <v>86.78</v>
      </c>
      <c r="E105" s="60"/>
      <c r="G105" s="49" t="s">
        <v>279</v>
      </c>
      <c r="H105" s="65">
        <v>2871</v>
      </c>
      <c r="I105" s="66">
        <v>2472</v>
      </c>
    </row>
    <row r="106" spans="1:9">
      <c r="A106" s="131" t="s">
        <v>134</v>
      </c>
      <c r="B106" s="132">
        <v>118</v>
      </c>
      <c r="C106" s="132">
        <v>95</v>
      </c>
      <c r="D106" s="133">
        <v>80.51</v>
      </c>
      <c r="E106" s="60"/>
      <c r="G106" s="49" t="s">
        <v>280</v>
      </c>
      <c r="H106" s="65">
        <v>3377</v>
      </c>
      <c r="I106" s="66">
        <v>3462</v>
      </c>
    </row>
    <row r="107" spans="1:9">
      <c r="A107" s="131" t="s">
        <v>136</v>
      </c>
      <c r="B107" s="132">
        <v>3</v>
      </c>
      <c r="C107" s="132">
        <v>10</v>
      </c>
      <c r="D107" s="133">
        <v>333.33</v>
      </c>
      <c r="E107" s="60"/>
      <c r="G107" s="49" t="s">
        <v>281</v>
      </c>
      <c r="H107" s="65">
        <v>105</v>
      </c>
      <c r="I107" s="66">
        <v>30</v>
      </c>
    </row>
    <row r="108" spans="1:9">
      <c r="A108" s="131" t="s">
        <v>138</v>
      </c>
      <c r="B108" s="132"/>
      <c r="C108" s="132">
        <v>0</v>
      </c>
      <c r="D108" s="133"/>
      <c r="E108" s="60"/>
      <c r="G108" s="49" t="s">
        <v>282</v>
      </c>
      <c r="H108" s="65">
        <v>2044</v>
      </c>
      <c r="I108" s="66">
        <v>1550</v>
      </c>
    </row>
    <row r="109" spans="1:9">
      <c r="A109" s="131" t="s">
        <v>283</v>
      </c>
      <c r="B109" s="132"/>
      <c r="C109" s="132">
        <v>0</v>
      </c>
      <c r="D109" s="133"/>
      <c r="E109" s="60"/>
      <c r="G109" s="49" t="s">
        <v>284</v>
      </c>
      <c r="H109" s="65">
        <v>2964</v>
      </c>
      <c r="I109" s="66">
        <v>3510</v>
      </c>
    </row>
    <row r="110" spans="1:9">
      <c r="A110" s="131" t="s">
        <v>285</v>
      </c>
      <c r="B110" s="132"/>
      <c r="C110" s="132">
        <v>0</v>
      </c>
      <c r="D110" s="133"/>
      <c r="E110" s="60"/>
      <c r="G110" s="49" t="s">
        <v>286</v>
      </c>
      <c r="H110" s="65">
        <v>1621</v>
      </c>
      <c r="I110" s="66">
        <v>2260</v>
      </c>
    </row>
    <row r="111" spans="1:9">
      <c r="A111" s="131" t="s">
        <v>287</v>
      </c>
      <c r="B111" s="132"/>
      <c r="C111" s="132">
        <v>0</v>
      </c>
      <c r="D111" s="133"/>
      <c r="E111" s="60"/>
      <c r="G111" s="49" t="s">
        <v>288</v>
      </c>
      <c r="H111" s="65">
        <v>857</v>
      </c>
      <c r="I111" s="66">
        <v>555</v>
      </c>
    </row>
    <row r="112" spans="1:9">
      <c r="A112" s="131" t="s">
        <v>289</v>
      </c>
      <c r="B112" s="132"/>
      <c r="C112" s="132">
        <v>0</v>
      </c>
      <c r="D112" s="133"/>
      <c r="E112" s="60"/>
      <c r="G112" s="49" t="s">
        <v>290</v>
      </c>
      <c r="H112" s="65">
        <v>167</v>
      </c>
      <c r="I112" s="66">
        <v>133</v>
      </c>
    </row>
    <row r="113" spans="1:9">
      <c r="A113" s="131" t="s">
        <v>152</v>
      </c>
      <c r="B113" s="132"/>
      <c r="C113" s="132">
        <v>0</v>
      </c>
      <c r="D113" s="133"/>
      <c r="E113" s="60"/>
      <c r="G113" s="49" t="s">
        <v>291</v>
      </c>
      <c r="H113" s="65">
        <v>328</v>
      </c>
      <c r="I113" s="66">
        <v>329</v>
      </c>
    </row>
    <row r="114" spans="1:9">
      <c r="A114" s="131" t="s">
        <v>292</v>
      </c>
      <c r="B114" s="132"/>
      <c r="C114" s="132">
        <v>0</v>
      </c>
      <c r="D114" s="133"/>
      <c r="E114" s="60"/>
      <c r="G114" s="49" t="s">
        <v>293</v>
      </c>
      <c r="H114" s="65">
        <v>218</v>
      </c>
      <c r="I114" s="66">
        <v>191</v>
      </c>
    </row>
    <row r="115" spans="1:9">
      <c r="A115" s="131" t="s">
        <v>153</v>
      </c>
      <c r="B115" s="132">
        <v>1090</v>
      </c>
      <c r="C115" s="132">
        <v>1461</v>
      </c>
      <c r="D115" s="133">
        <v>134.04</v>
      </c>
      <c r="E115" s="60"/>
      <c r="G115" s="49" t="s">
        <v>294</v>
      </c>
      <c r="H115" s="65">
        <v>731</v>
      </c>
      <c r="I115" s="66">
        <v>173</v>
      </c>
    </row>
    <row r="116" spans="1:9">
      <c r="A116" s="131" t="s">
        <v>134</v>
      </c>
      <c r="B116" s="132">
        <v>951</v>
      </c>
      <c r="C116" s="132">
        <v>1214</v>
      </c>
      <c r="D116" s="133">
        <v>127.66</v>
      </c>
      <c r="E116" s="60"/>
      <c r="G116" s="49" t="s">
        <v>95</v>
      </c>
      <c r="H116" s="65">
        <v>31203</v>
      </c>
      <c r="I116" s="66">
        <v>13218</v>
      </c>
    </row>
    <row r="117" spans="1:9">
      <c r="A117" s="131" t="s">
        <v>136</v>
      </c>
      <c r="B117" s="132">
        <v>139</v>
      </c>
      <c r="C117" s="132">
        <v>247</v>
      </c>
      <c r="D117" s="133">
        <v>177.7</v>
      </c>
      <c r="E117" s="60"/>
      <c r="G117" s="49" t="s">
        <v>295</v>
      </c>
      <c r="H117" s="65">
        <v>702</v>
      </c>
      <c r="I117" s="66">
        <v>456</v>
      </c>
    </row>
    <row r="118" spans="1:9">
      <c r="A118" s="131" t="s">
        <v>138</v>
      </c>
      <c r="B118" s="132"/>
      <c r="C118" s="132">
        <v>0</v>
      </c>
      <c r="D118" s="133"/>
      <c r="E118" s="60"/>
      <c r="G118" s="49" t="s">
        <v>296</v>
      </c>
      <c r="H118" s="65">
        <v>199</v>
      </c>
      <c r="I118" s="66">
        <v>260</v>
      </c>
    </row>
    <row r="119" spans="1:9">
      <c r="A119" s="131" t="s">
        <v>297</v>
      </c>
      <c r="B119" s="132"/>
      <c r="C119" s="132">
        <v>0</v>
      </c>
      <c r="D119" s="133"/>
      <c r="E119" s="60"/>
      <c r="G119" s="49" t="s">
        <v>298</v>
      </c>
      <c r="H119" s="65">
        <v>24155</v>
      </c>
      <c r="I119" s="66">
        <v>6467</v>
      </c>
    </row>
    <row r="120" spans="1:9">
      <c r="A120" s="131" t="s">
        <v>299</v>
      </c>
      <c r="B120" s="132"/>
      <c r="C120" s="132">
        <v>0</v>
      </c>
      <c r="D120" s="133"/>
      <c r="E120" s="60"/>
      <c r="G120" s="49" t="s">
        <v>300</v>
      </c>
      <c r="H120" s="65">
        <v>50</v>
      </c>
      <c r="I120" s="66">
        <v>0</v>
      </c>
    </row>
    <row r="121" spans="1:9">
      <c r="A121" s="131" t="s">
        <v>301</v>
      </c>
      <c r="B121" s="132"/>
      <c r="C121" s="132">
        <v>0</v>
      </c>
      <c r="D121" s="133"/>
      <c r="E121" s="60"/>
      <c r="G121" s="49" t="s">
        <v>302</v>
      </c>
      <c r="H121" s="65">
        <v>0</v>
      </c>
      <c r="I121" s="66">
        <v>0</v>
      </c>
    </row>
    <row r="122" spans="1:9">
      <c r="A122" s="131" t="s">
        <v>152</v>
      </c>
      <c r="B122" s="132"/>
      <c r="C122" s="132">
        <v>0</v>
      </c>
      <c r="D122" s="133"/>
      <c r="E122" s="60"/>
      <c r="G122" s="49" t="s">
        <v>303</v>
      </c>
      <c r="H122" s="65">
        <v>0</v>
      </c>
      <c r="I122" s="66">
        <v>0</v>
      </c>
    </row>
    <row r="123" spans="1:9">
      <c r="A123" s="131" t="s">
        <v>304</v>
      </c>
      <c r="B123" s="132"/>
      <c r="C123" s="132">
        <v>0</v>
      </c>
      <c r="D123" s="133"/>
      <c r="E123" s="60"/>
      <c r="G123" s="49" t="s">
        <v>305</v>
      </c>
      <c r="H123" s="65">
        <v>0</v>
      </c>
      <c r="I123" s="66">
        <v>0</v>
      </c>
    </row>
    <row r="124" spans="1:9">
      <c r="A124" s="131" t="s">
        <v>155</v>
      </c>
      <c r="B124" s="132">
        <v>1153</v>
      </c>
      <c r="C124" s="132">
        <v>499</v>
      </c>
      <c r="D124" s="133">
        <v>43.28</v>
      </c>
      <c r="E124" s="60"/>
      <c r="G124" s="49" t="s">
        <v>306</v>
      </c>
      <c r="H124" s="65">
        <v>0</v>
      </c>
      <c r="I124" s="66">
        <v>0</v>
      </c>
    </row>
    <row r="125" spans="1:9">
      <c r="A125" s="131" t="s">
        <v>134</v>
      </c>
      <c r="B125" s="132">
        <v>329</v>
      </c>
      <c r="C125" s="132">
        <v>319</v>
      </c>
      <c r="D125" s="133">
        <v>96.96</v>
      </c>
      <c r="E125" s="60"/>
      <c r="G125" s="49" t="s">
        <v>307</v>
      </c>
      <c r="H125" s="65"/>
      <c r="I125" s="66">
        <v>0</v>
      </c>
    </row>
    <row r="126" spans="1:9">
      <c r="A126" s="131" t="s">
        <v>136</v>
      </c>
      <c r="B126" s="132">
        <v>112</v>
      </c>
      <c r="C126" s="132">
        <v>10</v>
      </c>
      <c r="D126" s="133">
        <v>8.93</v>
      </c>
      <c r="E126" s="60"/>
      <c r="G126" s="49" t="s">
        <v>308</v>
      </c>
      <c r="H126" s="65">
        <v>6000</v>
      </c>
      <c r="I126" s="66">
        <v>3523</v>
      </c>
    </row>
    <row r="127" spans="1:9">
      <c r="A127" s="131" t="s">
        <v>138</v>
      </c>
      <c r="B127" s="132"/>
      <c r="C127" s="132">
        <v>0</v>
      </c>
      <c r="D127" s="133"/>
      <c r="E127" s="60"/>
      <c r="G127" s="49" t="s">
        <v>309</v>
      </c>
      <c r="H127" s="65">
        <v>97</v>
      </c>
      <c r="I127" s="66">
        <v>0</v>
      </c>
    </row>
    <row r="128" spans="1:9">
      <c r="A128" s="131" t="s">
        <v>310</v>
      </c>
      <c r="B128" s="132"/>
      <c r="C128" s="132">
        <v>0</v>
      </c>
      <c r="D128" s="133"/>
      <c r="E128" s="60"/>
      <c r="G128" s="49" t="s">
        <v>311</v>
      </c>
      <c r="H128" s="65"/>
      <c r="I128" s="66">
        <v>0</v>
      </c>
    </row>
    <row r="129" spans="1:9">
      <c r="A129" s="131" t="s">
        <v>312</v>
      </c>
      <c r="B129" s="132"/>
      <c r="C129" s="132">
        <v>0</v>
      </c>
      <c r="D129" s="133"/>
      <c r="E129" s="60"/>
      <c r="G129" s="49" t="s">
        <v>313</v>
      </c>
      <c r="H129" s="65"/>
      <c r="I129" s="66">
        <v>0</v>
      </c>
    </row>
    <row r="130" spans="1:9">
      <c r="A130" s="131" t="s">
        <v>314</v>
      </c>
      <c r="B130" s="132"/>
      <c r="C130" s="132">
        <v>0</v>
      </c>
      <c r="D130" s="133"/>
      <c r="E130" s="60"/>
      <c r="G130" s="49" t="s">
        <v>315</v>
      </c>
      <c r="H130" s="65"/>
      <c r="I130" s="66">
        <v>683</v>
      </c>
    </row>
    <row r="131" spans="1:9">
      <c r="A131" s="131" t="s">
        <v>316</v>
      </c>
      <c r="B131" s="132"/>
      <c r="C131" s="132">
        <v>0</v>
      </c>
      <c r="D131" s="133"/>
      <c r="E131" s="60"/>
      <c r="G131" s="49" t="s">
        <v>317</v>
      </c>
      <c r="H131" s="65"/>
      <c r="I131" s="66">
        <v>1829</v>
      </c>
    </row>
    <row r="132" spans="1:9">
      <c r="A132" s="131" t="s">
        <v>318</v>
      </c>
      <c r="B132" s="132">
        <v>126</v>
      </c>
      <c r="C132" s="132">
        <v>119</v>
      </c>
      <c r="D132" s="133">
        <v>94.44</v>
      </c>
      <c r="E132" s="60"/>
      <c r="G132" s="49" t="s">
        <v>96</v>
      </c>
      <c r="H132" s="65">
        <v>45238</v>
      </c>
      <c r="I132" s="66">
        <v>67500</v>
      </c>
    </row>
    <row r="133" spans="1:9">
      <c r="A133" s="131" t="s">
        <v>152</v>
      </c>
      <c r="B133" s="132"/>
      <c r="C133" s="132">
        <v>0</v>
      </c>
      <c r="D133" s="133"/>
      <c r="E133" s="60"/>
      <c r="G133" s="49" t="s">
        <v>319</v>
      </c>
      <c r="H133" s="65">
        <v>1017</v>
      </c>
      <c r="I133" s="66">
        <v>1064</v>
      </c>
    </row>
    <row r="134" spans="1:9">
      <c r="A134" s="131" t="s">
        <v>320</v>
      </c>
      <c r="B134" s="132">
        <v>586</v>
      </c>
      <c r="C134" s="132">
        <v>51</v>
      </c>
      <c r="D134" s="133">
        <v>8.7</v>
      </c>
      <c r="E134" s="60"/>
      <c r="G134" s="49" t="s">
        <v>321</v>
      </c>
      <c r="H134" s="65"/>
      <c r="I134" s="66">
        <v>0</v>
      </c>
    </row>
    <row r="135" spans="1:9">
      <c r="A135" s="131" t="s">
        <v>156</v>
      </c>
      <c r="B135" s="132"/>
      <c r="C135" s="132">
        <v>0</v>
      </c>
      <c r="D135" s="133"/>
      <c r="E135" s="60"/>
      <c r="G135" s="49" t="s">
        <v>322</v>
      </c>
      <c r="H135" s="65">
        <v>29566</v>
      </c>
      <c r="I135" s="66">
        <v>65019</v>
      </c>
    </row>
    <row r="136" spans="1:9">
      <c r="A136" s="131" t="s">
        <v>134</v>
      </c>
      <c r="B136" s="132"/>
      <c r="C136" s="132">
        <v>0</v>
      </c>
      <c r="D136" s="133"/>
      <c r="E136" s="60"/>
      <c r="G136" s="49" t="s">
        <v>323</v>
      </c>
      <c r="H136" s="65">
        <v>1455</v>
      </c>
      <c r="I136" s="66">
        <v>1417</v>
      </c>
    </row>
    <row r="137" spans="1:9">
      <c r="A137" s="131" t="s">
        <v>136</v>
      </c>
      <c r="B137" s="132"/>
      <c r="C137" s="132">
        <v>0</v>
      </c>
      <c r="D137" s="133"/>
      <c r="E137" s="60"/>
      <c r="G137" s="49" t="s">
        <v>324</v>
      </c>
      <c r="H137" s="65"/>
      <c r="I137" s="66">
        <v>0</v>
      </c>
    </row>
    <row r="138" spans="1:9">
      <c r="A138" s="131" t="s">
        <v>138</v>
      </c>
      <c r="B138" s="132"/>
      <c r="C138" s="132">
        <v>0</v>
      </c>
      <c r="D138" s="133"/>
      <c r="E138" s="60"/>
      <c r="G138" s="49" t="s">
        <v>325</v>
      </c>
      <c r="H138" s="65">
        <v>13200</v>
      </c>
      <c r="I138" s="66">
        <v>0</v>
      </c>
    </row>
    <row r="139" spans="1:9">
      <c r="A139" s="131" t="s">
        <v>326</v>
      </c>
      <c r="B139" s="132"/>
      <c r="C139" s="132">
        <v>0</v>
      </c>
      <c r="D139" s="133"/>
      <c r="E139" s="60"/>
      <c r="G139" s="49" t="s">
        <v>97</v>
      </c>
      <c r="H139" s="65">
        <v>31247</v>
      </c>
      <c r="I139" s="66">
        <v>32581</v>
      </c>
    </row>
    <row r="140" spans="1:9">
      <c r="A140" s="131" t="s">
        <v>327</v>
      </c>
      <c r="B140" s="132"/>
      <c r="C140" s="132">
        <v>0</v>
      </c>
      <c r="D140" s="133"/>
      <c r="E140" s="60"/>
      <c r="G140" s="49" t="s">
        <v>328</v>
      </c>
      <c r="H140" s="65">
        <v>14034</v>
      </c>
      <c r="I140" s="66">
        <v>11335</v>
      </c>
    </row>
    <row r="141" spans="1:9">
      <c r="A141" s="131" t="s">
        <v>329</v>
      </c>
      <c r="B141" s="132"/>
      <c r="C141" s="132">
        <v>0</v>
      </c>
      <c r="D141" s="133"/>
      <c r="E141" s="60"/>
      <c r="G141" s="49" t="s">
        <v>330</v>
      </c>
      <c r="H141" s="65">
        <v>1992</v>
      </c>
      <c r="I141" s="66">
        <v>4335</v>
      </c>
    </row>
    <row r="142" spans="1:9">
      <c r="A142" s="131" t="s">
        <v>331</v>
      </c>
      <c r="B142" s="132"/>
      <c r="C142" s="132">
        <v>0</v>
      </c>
      <c r="D142" s="133"/>
      <c r="E142" s="60"/>
      <c r="G142" s="49" t="s">
        <v>332</v>
      </c>
      <c r="H142" s="65">
        <v>4084</v>
      </c>
      <c r="I142" s="66">
        <v>6088</v>
      </c>
    </row>
    <row r="143" spans="1:9">
      <c r="A143" s="131" t="s">
        <v>333</v>
      </c>
      <c r="B143" s="132"/>
      <c r="C143" s="132">
        <v>0</v>
      </c>
      <c r="D143" s="133"/>
      <c r="E143" s="60"/>
      <c r="G143" s="49" t="s">
        <v>334</v>
      </c>
      <c r="H143" s="65">
        <v>2862</v>
      </c>
      <c r="I143" s="66">
        <v>2575</v>
      </c>
    </row>
    <row r="144" spans="1:9">
      <c r="A144" s="131" t="s">
        <v>335</v>
      </c>
      <c r="B144" s="132"/>
      <c r="C144" s="132">
        <v>0</v>
      </c>
      <c r="D144" s="133"/>
      <c r="E144" s="60"/>
      <c r="G144" s="49" t="s">
        <v>336</v>
      </c>
      <c r="H144" s="65">
        <v>7367</v>
      </c>
      <c r="I144" s="66">
        <v>7509</v>
      </c>
    </row>
    <row r="145" spans="1:9">
      <c r="A145" s="131" t="s">
        <v>337</v>
      </c>
      <c r="B145" s="132"/>
      <c r="C145" s="132">
        <v>0</v>
      </c>
      <c r="D145" s="133"/>
      <c r="E145" s="60"/>
      <c r="G145" s="49" t="s">
        <v>338</v>
      </c>
      <c r="H145" s="65">
        <v>873</v>
      </c>
      <c r="I145" s="66">
        <v>739</v>
      </c>
    </row>
    <row r="146" spans="1:9">
      <c r="A146" s="131" t="s">
        <v>152</v>
      </c>
      <c r="B146" s="132"/>
      <c r="C146" s="132">
        <v>0</v>
      </c>
      <c r="D146" s="133"/>
      <c r="E146" s="60"/>
      <c r="G146" s="49" t="s">
        <v>339</v>
      </c>
      <c r="H146" s="65">
        <v>0</v>
      </c>
      <c r="I146" s="66">
        <v>0</v>
      </c>
    </row>
    <row r="147" spans="1:9">
      <c r="A147" s="131" t="s">
        <v>340</v>
      </c>
      <c r="B147" s="132"/>
      <c r="C147" s="132">
        <v>0</v>
      </c>
      <c r="D147" s="133"/>
      <c r="E147" s="60"/>
      <c r="G147" s="49" t="s">
        <v>341</v>
      </c>
      <c r="H147" s="65">
        <v>35</v>
      </c>
      <c r="I147" s="66">
        <v>0</v>
      </c>
    </row>
    <row r="148" spans="1:9">
      <c r="A148" s="131" t="s">
        <v>157</v>
      </c>
      <c r="B148" s="132"/>
      <c r="C148" s="132">
        <v>0</v>
      </c>
      <c r="D148" s="133"/>
      <c r="E148" s="60"/>
      <c r="G148" s="49" t="s">
        <v>98</v>
      </c>
      <c r="H148" s="65">
        <v>12148</v>
      </c>
      <c r="I148" s="66">
        <v>7435</v>
      </c>
    </row>
    <row r="149" spans="1:9">
      <c r="A149" s="131" t="s">
        <v>134</v>
      </c>
      <c r="B149" s="132"/>
      <c r="C149" s="132">
        <v>0</v>
      </c>
      <c r="D149" s="133"/>
      <c r="E149" s="60"/>
      <c r="G149" s="49" t="s">
        <v>342</v>
      </c>
      <c r="H149" s="65">
        <v>7479</v>
      </c>
      <c r="I149" s="66">
        <v>7220</v>
      </c>
    </row>
    <row r="150" spans="1:9">
      <c r="A150" s="131" t="s">
        <v>136</v>
      </c>
      <c r="B150" s="132"/>
      <c r="C150" s="132">
        <v>0</v>
      </c>
      <c r="D150" s="133"/>
      <c r="E150" s="60"/>
      <c r="G150" s="49" t="s">
        <v>343</v>
      </c>
      <c r="H150" s="65">
        <v>4275</v>
      </c>
      <c r="I150" s="66">
        <v>0</v>
      </c>
    </row>
    <row r="151" spans="1:9">
      <c r="A151" s="131" t="s">
        <v>138</v>
      </c>
      <c r="B151" s="132"/>
      <c r="C151" s="132">
        <v>0</v>
      </c>
      <c r="D151" s="133"/>
      <c r="E151" s="60"/>
      <c r="G151" s="49" t="s">
        <v>344</v>
      </c>
      <c r="H151" s="65">
        <v>0</v>
      </c>
      <c r="I151" s="66">
        <v>0</v>
      </c>
    </row>
    <row r="152" spans="1:9">
      <c r="A152" s="131" t="s">
        <v>345</v>
      </c>
      <c r="B152" s="132"/>
      <c r="C152" s="132">
        <v>0</v>
      </c>
      <c r="D152" s="133"/>
      <c r="E152" s="60"/>
      <c r="G152" s="49" t="s">
        <v>346</v>
      </c>
      <c r="H152" s="65">
        <v>200</v>
      </c>
      <c r="I152" s="66">
        <v>18</v>
      </c>
    </row>
    <row r="153" spans="1:9">
      <c r="A153" s="131" t="s">
        <v>152</v>
      </c>
      <c r="B153" s="132"/>
      <c r="C153" s="132">
        <v>0</v>
      </c>
      <c r="D153" s="133"/>
      <c r="E153" s="60"/>
      <c r="G153" s="49" t="s">
        <v>347</v>
      </c>
      <c r="H153" s="65">
        <v>6</v>
      </c>
      <c r="I153" s="66">
        <v>0</v>
      </c>
    </row>
    <row r="154" spans="1:9">
      <c r="A154" s="131" t="s">
        <v>348</v>
      </c>
      <c r="B154" s="132"/>
      <c r="C154" s="132">
        <v>0</v>
      </c>
      <c r="D154" s="133"/>
      <c r="E154" s="60"/>
      <c r="G154" s="49" t="s">
        <v>349</v>
      </c>
      <c r="H154" s="65">
        <v>188</v>
      </c>
      <c r="I154" s="66">
        <v>197</v>
      </c>
    </row>
    <row r="155" spans="1:9">
      <c r="A155" s="131" t="s">
        <v>158</v>
      </c>
      <c r="B155" s="132"/>
      <c r="C155" s="132">
        <v>0</v>
      </c>
      <c r="D155" s="133"/>
      <c r="E155" s="60"/>
      <c r="G155" s="49" t="s">
        <v>350</v>
      </c>
      <c r="H155" s="65">
        <v>0</v>
      </c>
      <c r="I155" s="66">
        <v>0</v>
      </c>
    </row>
    <row r="156" spans="1:9">
      <c r="A156" s="131" t="s">
        <v>134</v>
      </c>
      <c r="B156" s="132"/>
      <c r="C156" s="132">
        <v>0</v>
      </c>
      <c r="D156" s="133"/>
      <c r="E156" s="60"/>
      <c r="G156" s="49" t="s">
        <v>99</v>
      </c>
      <c r="H156" s="65">
        <v>2961</v>
      </c>
      <c r="I156" s="66">
        <v>1399</v>
      </c>
    </row>
    <row r="157" spans="1:9">
      <c r="A157" s="131" t="s">
        <v>136</v>
      </c>
      <c r="B157" s="132"/>
      <c r="C157" s="132">
        <v>0</v>
      </c>
      <c r="D157" s="133"/>
      <c r="E157" s="60"/>
      <c r="G157" s="49" t="s">
        <v>351</v>
      </c>
      <c r="H157" s="65">
        <v>1050</v>
      </c>
      <c r="I157" s="66">
        <v>0</v>
      </c>
    </row>
    <row r="158" spans="1:9">
      <c r="A158" s="131" t="s">
        <v>138</v>
      </c>
      <c r="B158" s="132"/>
      <c r="C158" s="132">
        <v>0</v>
      </c>
      <c r="D158" s="133"/>
      <c r="E158" s="60"/>
      <c r="G158" s="49" t="s">
        <v>352</v>
      </c>
      <c r="H158" s="65">
        <v>238</v>
      </c>
      <c r="I158" s="66">
        <v>239</v>
      </c>
    </row>
    <row r="159" spans="1:9">
      <c r="A159" s="131" t="s">
        <v>353</v>
      </c>
      <c r="B159" s="132"/>
      <c r="C159" s="132">
        <v>0</v>
      </c>
      <c r="D159" s="133"/>
      <c r="E159" s="60"/>
      <c r="G159" s="49" t="s">
        <v>354</v>
      </c>
      <c r="H159" s="65"/>
      <c r="I159" s="66">
        <v>0</v>
      </c>
    </row>
    <row r="160" spans="1:9">
      <c r="A160" s="131" t="s">
        <v>355</v>
      </c>
      <c r="B160" s="132"/>
      <c r="C160" s="132">
        <v>0</v>
      </c>
      <c r="D160" s="133"/>
      <c r="E160" s="60"/>
      <c r="G160" s="49" t="s">
        <v>356</v>
      </c>
      <c r="H160" s="65"/>
      <c r="I160" s="66">
        <v>0</v>
      </c>
    </row>
    <row r="161" spans="1:9">
      <c r="A161" s="131" t="s">
        <v>152</v>
      </c>
      <c r="B161" s="132"/>
      <c r="C161" s="132">
        <v>0</v>
      </c>
      <c r="D161" s="133"/>
      <c r="E161" s="60"/>
      <c r="G161" s="49" t="s">
        <v>357</v>
      </c>
      <c r="H161" s="65">
        <v>434</v>
      </c>
      <c r="I161" s="66">
        <v>0</v>
      </c>
    </row>
    <row r="162" spans="1:9">
      <c r="A162" s="131" t="s">
        <v>358</v>
      </c>
      <c r="B162" s="132"/>
      <c r="C162" s="132">
        <v>0</v>
      </c>
      <c r="D162" s="133"/>
      <c r="E162" s="60"/>
      <c r="G162" s="49" t="s">
        <v>359</v>
      </c>
      <c r="H162" s="65">
        <v>394</v>
      </c>
      <c r="I162" s="66">
        <v>1140</v>
      </c>
    </row>
    <row r="163" spans="1:9">
      <c r="A163" s="131" t="s">
        <v>159</v>
      </c>
      <c r="B163" s="132">
        <v>590</v>
      </c>
      <c r="C163" s="132">
        <v>85</v>
      </c>
      <c r="D163" s="133">
        <v>14.41</v>
      </c>
      <c r="E163" s="60"/>
      <c r="G163" s="49" t="s">
        <v>360</v>
      </c>
      <c r="H163" s="65">
        <v>845</v>
      </c>
      <c r="I163" s="66">
        <v>20</v>
      </c>
    </row>
    <row r="164" spans="1:9">
      <c r="A164" s="131" t="s">
        <v>134</v>
      </c>
      <c r="B164" s="132">
        <v>88</v>
      </c>
      <c r="C164" s="132">
        <v>85</v>
      </c>
      <c r="D164" s="133">
        <v>96.59</v>
      </c>
      <c r="E164" s="60"/>
      <c r="G164" s="49" t="s">
        <v>100</v>
      </c>
      <c r="H164" s="65">
        <v>306</v>
      </c>
      <c r="I164" s="66">
        <v>137</v>
      </c>
    </row>
    <row r="165" spans="1:9">
      <c r="A165" s="131" t="s">
        <v>136</v>
      </c>
      <c r="B165" s="132"/>
      <c r="C165" s="132">
        <v>0</v>
      </c>
      <c r="D165" s="133"/>
      <c r="E165" s="60"/>
      <c r="G165" s="49" t="s">
        <v>361</v>
      </c>
      <c r="H165" s="65">
        <v>242</v>
      </c>
      <c r="I165" s="66">
        <v>129</v>
      </c>
    </row>
    <row r="166" spans="1:9">
      <c r="A166" s="131" t="s">
        <v>138</v>
      </c>
      <c r="B166" s="132"/>
      <c r="C166" s="132">
        <v>0</v>
      </c>
      <c r="D166" s="133"/>
      <c r="E166" s="60"/>
      <c r="G166" s="49" t="s">
        <v>362</v>
      </c>
      <c r="H166" s="65"/>
      <c r="I166" s="66">
        <v>8</v>
      </c>
    </row>
    <row r="167" spans="1:9">
      <c r="A167" s="131" t="s">
        <v>363</v>
      </c>
      <c r="B167" s="132">
        <v>497</v>
      </c>
      <c r="C167" s="132">
        <v>0</v>
      </c>
      <c r="D167" s="133">
        <v>0</v>
      </c>
      <c r="E167" s="60"/>
      <c r="G167" s="49" t="s">
        <v>364</v>
      </c>
      <c r="H167" s="65">
        <v>64</v>
      </c>
      <c r="I167" s="66">
        <v>0</v>
      </c>
    </row>
    <row r="168" spans="1:9">
      <c r="A168" s="131" t="s">
        <v>365</v>
      </c>
      <c r="B168" s="132">
        <v>5</v>
      </c>
      <c r="C168" s="132">
        <v>0</v>
      </c>
      <c r="D168" s="133">
        <v>0</v>
      </c>
      <c r="E168" s="60"/>
      <c r="G168" s="49" t="s">
        <v>101</v>
      </c>
      <c r="H168" s="65">
        <v>65</v>
      </c>
      <c r="I168" s="66">
        <v>62</v>
      </c>
    </row>
    <row r="169" spans="1:9">
      <c r="A169" s="131" t="s">
        <v>161</v>
      </c>
      <c r="B169" s="132">
        <v>48</v>
      </c>
      <c r="C169" s="132">
        <v>46</v>
      </c>
      <c r="D169" s="133">
        <v>95.83</v>
      </c>
      <c r="E169" s="60"/>
      <c r="G169" s="49" t="s">
        <v>366</v>
      </c>
      <c r="H169" s="65">
        <v>65</v>
      </c>
      <c r="I169" s="66">
        <v>62</v>
      </c>
    </row>
    <row r="170" spans="1:9">
      <c r="A170" s="131" t="s">
        <v>134</v>
      </c>
      <c r="B170" s="132">
        <v>42</v>
      </c>
      <c r="C170" s="132">
        <v>42</v>
      </c>
      <c r="D170" s="133">
        <v>100</v>
      </c>
      <c r="E170" s="60"/>
      <c r="G170" s="49" t="s">
        <v>367</v>
      </c>
      <c r="H170" s="65"/>
      <c r="I170" s="66">
        <v>0</v>
      </c>
    </row>
    <row r="171" spans="1:9">
      <c r="A171" s="131" t="s">
        <v>136</v>
      </c>
      <c r="B171" s="132">
        <v>6</v>
      </c>
      <c r="C171" s="132">
        <v>4</v>
      </c>
      <c r="D171" s="133">
        <v>66.67</v>
      </c>
      <c r="E171" s="60"/>
      <c r="G171" s="49" t="s">
        <v>368</v>
      </c>
      <c r="H171" s="65"/>
      <c r="I171" s="66">
        <v>0</v>
      </c>
    </row>
    <row r="172" spans="1:9">
      <c r="A172" s="131" t="s">
        <v>138</v>
      </c>
      <c r="B172" s="132"/>
      <c r="C172" s="132">
        <v>0</v>
      </c>
      <c r="D172" s="133"/>
      <c r="E172" s="60"/>
      <c r="G172" s="49" t="s">
        <v>102</v>
      </c>
      <c r="H172" s="65"/>
      <c r="I172" s="66">
        <v>0</v>
      </c>
    </row>
    <row r="173" spans="1:9">
      <c r="A173" s="131" t="s">
        <v>164</v>
      </c>
      <c r="B173" s="132"/>
      <c r="C173" s="132">
        <v>0</v>
      </c>
      <c r="D173" s="133"/>
      <c r="E173" s="60"/>
      <c r="G173" s="49" t="s">
        <v>369</v>
      </c>
      <c r="H173" s="65"/>
      <c r="I173" s="66">
        <v>0</v>
      </c>
    </row>
    <row r="174" spans="1:9">
      <c r="A174" s="131" t="s">
        <v>152</v>
      </c>
      <c r="B174" s="132"/>
      <c r="C174" s="132">
        <v>0</v>
      </c>
      <c r="D174" s="133"/>
      <c r="E174" s="60"/>
      <c r="G174" s="49" t="s">
        <v>370</v>
      </c>
      <c r="H174" s="65"/>
      <c r="I174" s="66">
        <v>0</v>
      </c>
    </row>
    <row r="175" spans="1:9">
      <c r="A175" s="131" t="s">
        <v>371</v>
      </c>
      <c r="B175" s="132"/>
      <c r="C175" s="132">
        <v>0</v>
      </c>
      <c r="D175" s="133"/>
      <c r="E175" s="60"/>
      <c r="G175" s="49" t="s">
        <v>372</v>
      </c>
      <c r="H175" s="65"/>
      <c r="I175" s="66">
        <v>0</v>
      </c>
    </row>
    <row r="176" spans="1:9">
      <c r="A176" s="131" t="s">
        <v>163</v>
      </c>
      <c r="B176" s="132">
        <v>133</v>
      </c>
      <c r="C176" s="132">
        <v>161</v>
      </c>
      <c r="D176" s="133">
        <v>121.05</v>
      </c>
      <c r="E176" s="60"/>
      <c r="G176" s="49" t="s">
        <v>373</v>
      </c>
      <c r="H176" s="65"/>
      <c r="I176" s="66">
        <v>0</v>
      </c>
    </row>
    <row r="177" spans="1:9">
      <c r="A177" s="131" t="s">
        <v>134</v>
      </c>
      <c r="B177" s="132">
        <v>72</v>
      </c>
      <c r="C177" s="132">
        <v>147</v>
      </c>
      <c r="D177" s="133">
        <v>204.17</v>
      </c>
      <c r="E177" s="60"/>
      <c r="G177" s="49" t="s">
        <v>374</v>
      </c>
      <c r="H177" s="65"/>
      <c r="I177" s="66">
        <v>0</v>
      </c>
    </row>
    <row r="178" spans="1:9">
      <c r="A178" s="131" t="s">
        <v>136</v>
      </c>
      <c r="B178" s="132">
        <v>44</v>
      </c>
      <c r="C178" s="132">
        <v>14</v>
      </c>
      <c r="D178" s="133">
        <v>31.82</v>
      </c>
      <c r="E178" s="60"/>
      <c r="G178" s="49" t="s">
        <v>375</v>
      </c>
      <c r="H178" s="65"/>
      <c r="I178" s="66">
        <v>0</v>
      </c>
    </row>
    <row r="179" spans="1:9">
      <c r="A179" s="131" t="s">
        <v>138</v>
      </c>
      <c r="B179" s="132"/>
      <c r="C179" s="132">
        <v>0</v>
      </c>
      <c r="D179" s="133"/>
      <c r="E179" s="60"/>
      <c r="G179" s="49" t="s">
        <v>376</v>
      </c>
      <c r="H179" s="65"/>
      <c r="I179" s="66">
        <v>0</v>
      </c>
    </row>
    <row r="180" spans="1:9">
      <c r="A180" s="131" t="s">
        <v>377</v>
      </c>
      <c r="B180" s="132"/>
      <c r="C180" s="132">
        <v>0</v>
      </c>
      <c r="D180" s="133"/>
      <c r="E180" s="60"/>
      <c r="G180" s="49" t="s">
        <v>378</v>
      </c>
      <c r="H180" s="65"/>
      <c r="I180" s="66">
        <v>0</v>
      </c>
    </row>
    <row r="181" spans="1:9">
      <c r="A181" s="131" t="s">
        <v>152</v>
      </c>
      <c r="B181" s="132"/>
      <c r="C181" s="132">
        <v>0</v>
      </c>
      <c r="D181" s="133"/>
      <c r="E181" s="60"/>
      <c r="G181" s="49" t="s">
        <v>379</v>
      </c>
      <c r="H181" s="65"/>
      <c r="I181" s="66">
        <v>0</v>
      </c>
    </row>
    <row r="182" spans="1:9">
      <c r="A182" s="131" t="s">
        <v>380</v>
      </c>
      <c r="B182" s="132">
        <v>17</v>
      </c>
      <c r="C182" s="132">
        <v>0</v>
      </c>
      <c r="D182" s="133">
        <v>0</v>
      </c>
      <c r="E182" s="60"/>
      <c r="G182" s="49" t="s">
        <v>103</v>
      </c>
      <c r="H182" s="65">
        <v>1577</v>
      </c>
      <c r="I182" s="66">
        <v>5162</v>
      </c>
    </row>
    <row r="183" spans="1:9">
      <c r="A183" s="131" t="s">
        <v>165</v>
      </c>
      <c r="B183" s="132">
        <v>506</v>
      </c>
      <c r="C183" s="132">
        <v>594</v>
      </c>
      <c r="D183" s="133">
        <v>117.39</v>
      </c>
      <c r="E183" s="60"/>
      <c r="G183" s="49" t="s">
        <v>381</v>
      </c>
      <c r="H183" s="65">
        <v>1534</v>
      </c>
      <c r="I183" s="66">
        <v>5129</v>
      </c>
    </row>
    <row r="184" spans="1:9">
      <c r="A184" s="131" t="s">
        <v>134</v>
      </c>
      <c r="B184" s="132">
        <v>363</v>
      </c>
      <c r="C184" s="132">
        <v>432</v>
      </c>
      <c r="D184" s="133">
        <v>119.01</v>
      </c>
      <c r="E184" s="60"/>
      <c r="G184" s="49" t="s">
        <v>382</v>
      </c>
      <c r="H184" s="65">
        <v>43</v>
      </c>
      <c r="I184" s="66">
        <v>33</v>
      </c>
    </row>
    <row r="185" spans="1:9">
      <c r="A185" s="131" t="s">
        <v>136</v>
      </c>
      <c r="B185" s="132">
        <v>81</v>
      </c>
      <c r="C185" s="132">
        <v>72</v>
      </c>
      <c r="D185" s="133">
        <v>88.89</v>
      </c>
      <c r="E185" s="60"/>
      <c r="G185" s="49" t="s">
        <v>383</v>
      </c>
      <c r="H185" s="65"/>
      <c r="I185" s="66">
        <v>0</v>
      </c>
    </row>
    <row r="186" spans="1:9">
      <c r="A186" s="131" t="s">
        <v>138</v>
      </c>
      <c r="B186" s="132"/>
      <c r="C186" s="132">
        <v>0</v>
      </c>
      <c r="D186" s="133"/>
      <c r="E186" s="60"/>
      <c r="G186" s="49" t="s">
        <v>104</v>
      </c>
      <c r="H186" s="65">
        <v>6129</v>
      </c>
      <c r="I186" s="66">
        <v>12814</v>
      </c>
    </row>
    <row r="187" spans="1:9">
      <c r="A187" s="131" t="s">
        <v>384</v>
      </c>
      <c r="B187" s="132">
        <v>34</v>
      </c>
      <c r="C187" s="132">
        <v>60</v>
      </c>
      <c r="D187" s="133">
        <v>176.47</v>
      </c>
      <c r="E187" s="60"/>
      <c r="G187" s="49" t="s">
        <v>385</v>
      </c>
      <c r="H187" s="65">
        <v>1305</v>
      </c>
      <c r="I187" s="66">
        <v>8191</v>
      </c>
    </row>
    <row r="188" spans="1:9">
      <c r="A188" s="131" t="s">
        <v>152</v>
      </c>
      <c r="B188" s="132">
        <v>28</v>
      </c>
      <c r="C188" s="132">
        <v>30</v>
      </c>
      <c r="D188" s="133">
        <v>107.14</v>
      </c>
      <c r="E188" s="60"/>
      <c r="G188" s="49" t="s">
        <v>386</v>
      </c>
      <c r="H188" s="65">
        <v>4815</v>
      </c>
      <c r="I188" s="66">
        <v>4623</v>
      </c>
    </row>
    <row r="189" spans="1:9">
      <c r="A189" s="131" t="s">
        <v>387</v>
      </c>
      <c r="B189" s="132"/>
      <c r="C189" s="132">
        <v>0</v>
      </c>
      <c r="D189" s="133"/>
      <c r="E189" s="60"/>
      <c r="G189" s="49" t="s">
        <v>388</v>
      </c>
      <c r="H189" s="65">
        <v>9</v>
      </c>
      <c r="I189" s="66">
        <v>0</v>
      </c>
    </row>
    <row r="190" spans="1:9">
      <c r="A190" s="131" t="s">
        <v>166</v>
      </c>
      <c r="B190" s="132">
        <v>1185</v>
      </c>
      <c r="C190" s="132">
        <v>960</v>
      </c>
      <c r="D190" s="133">
        <v>81.01</v>
      </c>
      <c r="E190" s="60"/>
      <c r="G190" s="49" t="s">
        <v>105</v>
      </c>
      <c r="H190" s="65">
        <v>739</v>
      </c>
      <c r="I190" s="66">
        <v>896</v>
      </c>
    </row>
    <row r="191" spans="1:9">
      <c r="A191" s="131" t="s">
        <v>134</v>
      </c>
      <c r="B191" s="132">
        <v>182</v>
      </c>
      <c r="C191" s="132">
        <v>175</v>
      </c>
      <c r="D191" s="133">
        <v>96.15</v>
      </c>
      <c r="E191" s="60"/>
      <c r="G191" s="49" t="s">
        <v>389</v>
      </c>
      <c r="H191" s="65">
        <v>453</v>
      </c>
      <c r="I191" s="66">
        <v>670</v>
      </c>
    </row>
    <row r="192" spans="1:9">
      <c r="A192" s="131" t="s">
        <v>136</v>
      </c>
      <c r="B192" s="132">
        <v>766</v>
      </c>
      <c r="C192" s="132">
        <v>720</v>
      </c>
      <c r="D192" s="133">
        <v>93.99</v>
      </c>
      <c r="E192" s="60"/>
      <c r="G192" s="49" t="s">
        <v>390</v>
      </c>
      <c r="H192" s="65">
        <v>99</v>
      </c>
      <c r="I192" s="66">
        <v>39</v>
      </c>
    </row>
    <row r="193" spans="1:9">
      <c r="A193" s="131" t="s">
        <v>138</v>
      </c>
      <c r="B193" s="132"/>
      <c r="C193" s="132">
        <v>0</v>
      </c>
      <c r="D193" s="133"/>
      <c r="E193" s="60"/>
      <c r="G193" s="49" t="s">
        <v>391</v>
      </c>
      <c r="H193" s="65"/>
      <c r="I193" s="66">
        <v>0</v>
      </c>
    </row>
    <row r="194" spans="1:9">
      <c r="A194" s="131" t="s">
        <v>392</v>
      </c>
      <c r="B194" s="132">
        <v>1</v>
      </c>
      <c r="C194" s="132">
        <v>35</v>
      </c>
      <c r="D194" s="133">
        <v>3500</v>
      </c>
      <c r="E194" s="60"/>
      <c r="G194" s="49" t="s">
        <v>393</v>
      </c>
      <c r="H194" s="65">
        <v>187</v>
      </c>
      <c r="I194" s="66">
        <v>187</v>
      </c>
    </row>
    <row r="195" spans="1:9">
      <c r="A195" s="131" t="s">
        <v>152</v>
      </c>
      <c r="B195" s="132"/>
      <c r="C195" s="132">
        <v>0</v>
      </c>
      <c r="D195" s="133"/>
      <c r="E195" s="60"/>
      <c r="G195" s="49" t="s">
        <v>394</v>
      </c>
      <c r="H195" s="65"/>
      <c r="I195" s="66">
        <v>0</v>
      </c>
    </row>
    <row r="196" spans="1:9">
      <c r="A196" s="131" t="s">
        <v>395</v>
      </c>
      <c r="B196" s="132">
        <v>236</v>
      </c>
      <c r="C196" s="132">
        <v>30</v>
      </c>
      <c r="D196" s="133">
        <v>12.71</v>
      </c>
      <c r="E196" s="60"/>
      <c r="G196" s="49" t="s">
        <v>106</v>
      </c>
      <c r="H196" s="65">
        <v>3221</v>
      </c>
      <c r="I196" s="66">
        <v>3208</v>
      </c>
    </row>
    <row r="197" spans="1:9">
      <c r="A197" s="131" t="s">
        <v>168</v>
      </c>
      <c r="B197" s="132">
        <v>761</v>
      </c>
      <c r="C197" s="132">
        <v>831</v>
      </c>
      <c r="D197" s="133">
        <v>109.2</v>
      </c>
      <c r="E197" s="60"/>
      <c r="G197" s="49" t="s">
        <v>396</v>
      </c>
      <c r="H197" s="65">
        <v>1175</v>
      </c>
      <c r="I197" s="66">
        <v>1425</v>
      </c>
    </row>
    <row r="198" spans="1:9">
      <c r="A198" s="131" t="s">
        <v>134</v>
      </c>
      <c r="B198" s="132">
        <v>171</v>
      </c>
      <c r="C198" s="132">
        <v>259</v>
      </c>
      <c r="D198" s="133">
        <v>151.46</v>
      </c>
      <c r="E198" s="60"/>
      <c r="G198" s="49" t="s">
        <v>397</v>
      </c>
      <c r="H198" s="65">
        <v>944</v>
      </c>
      <c r="I198" s="66">
        <v>354</v>
      </c>
    </row>
    <row r="199" spans="1:9">
      <c r="A199" s="131" t="s">
        <v>136</v>
      </c>
      <c r="B199" s="132">
        <v>545</v>
      </c>
      <c r="C199" s="132">
        <v>572</v>
      </c>
      <c r="D199" s="133">
        <v>104.95</v>
      </c>
      <c r="E199" s="60"/>
      <c r="G199" s="49" t="s">
        <v>398</v>
      </c>
      <c r="H199" s="65">
        <v>341</v>
      </c>
      <c r="I199" s="66">
        <v>486</v>
      </c>
    </row>
    <row r="200" spans="1:9">
      <c r="A200" s="131" t="s">
        <v>138</v>
      </c>
      <c r="B200" s="132"/>
      <c r="C200" s="132">
        <v>0</v>
      </c>
      <c r="D200" s="133"/>
      <c r="E200" s="60"/>
      <c r="G200" s="49" t="s">
        <v>399</v>
      </c>
      <c r="H200" s="65">
        <v>645</v>
      </c>
      <c r="I200" s="66">
        <v>370</v>
      </c>
    </row>
    <row r="201" spans="1:9">
      <c r="A201" s="131" t="s">
        <v>400</v>
      </c>
      <c r="B201" s="132"/>
      <c r="C201" s="132">
        <v>0</v>
      </c>
      <c r="D201" s="133"/>
      <c r="E201" s="60"/>
      <c r="G201" s="49" t="s">
        <v>401</v>
      </c>
      <c r="H201" s="65">
        <v>29</v>
      </c>
      <c r="I201" s="66">
        <v>33</v>
      </c>
    </row>
    <row r="202" spans="1:9">
      <c r="A202" s="131" t="s">
        <v>152</v>
      </c>
      <c r="B202" s="132">
        <v>45</v>
      </c>
      <c r="C202" s="132">
        <v>0</v>
      </c>
      <c r="D202" s="133">
        <v>0</v>
      </c>
      <c r="E202" s="60"/>
      <c r="G202" s="49" t="s">
        <v>402</v>
      </c>
      <c r="H202" s="65">
        <v>83</v>
      </c>
      <c r="I202" s="66">
        <v>292</v>
      </c>
    </row>
    <row r="203" spans="1:9">
      <c r="A203" s="131" t="s">
        <v>403</v>
      </c>
      <c r="B203" s="132"/>
      <c r="C203" s="132">
        <v>0</v>
      </c>
      <c r="D203" s="133"/>
      <c r="E203" s="60"/>
      <c r="G203" s="49" t="s">
        <v>404</v>
      </c>
      <c r="H203" s="65">
        <v>4</v>
      </c>
      <c r="I203" s="66">
        <v>248</v>
      </c>
    </row>
    <row r="204" spans="1:9">
      <c r="A204" s="131" t="s">
        <v>169</v>
      </c>
      <c r="B204" s="132">
        <v>83</v>
      </c>
      <c r="C204" s="132">
        <v>88</v>
      </c>
      <c r="D204" s="133">
        <v>106.02</v>
      </c>
      <c r="E204" s="60"/>
      <c r="G204" s="49" t="s">
        <v>405</v>
      </c>
      <c r="H204" s="65"/>
      <c r="I204" s="66">
        <v>0</v>
      </c>
    </row>
    <row r="205" spans="1:9">
      <c r="A205" s="131" t="s">
        <v>134</v>
      </c>
      <c r="B205" s="132">
        <v>75</v>
      </c>
      <c r="C205" s="132">
        <v>71</v>
      </c>
      <c r="D205" s="133">
        <v>94.67</v>
      </c>
      <c r="E205" s="60"/>
      <c r="G205" s="49" t="s">
        <v>107</v>
      </c>
      <c r="H205" s="65"/>
      <c r="I205" s="66">
        <v>6000</v>
      </c>
    </row>
    <row r="206" spans="1:9">
      <c r="A206" s="131" t="s">
        <v>136</v>
      </c>
      <c r="B206" s="132">
        <v>8</v>
      </c>
      <c r="C206" s="132">
        <v>12</v>
      </c>
      <c r="D206" s="133">
        <v>150</v>
      </c>
      <c r="E206" s="60"/>
      <c r="G206" s="49" t="s">
        <v>108</v>
      </c>
      <c r="H206" s="65">
        <v>997</v>
      </c>
      <c r="I206" s="66">
        <v>4000</v>
      </c>
    </row>
    <row r="207" spans="1:9">
      <c r="A207" s="131" t="s">
        <v>138</v>
      </c>
      <c r="B207" s="132"/>
      <c r="C207" s="132">
        <v>0</v>
      </c>
      <c r="D207" s="133"/>
      <c r="E207" s="60"/>
      <c r="G207" s="49" t="s">
        <v>406</v>
      </c>
      <c r="H207" s="65">
        <v>997</v>
      </c>
      <c r="I207" s="66">
        <v>4000</v>
      </c>
    </row>
    <row r="208" spans="1:9">
      <c r="A208" s="131" t="s">
        <v>407</v>
      </c>
      <c r="B208" s="132"/>
      <c r="C208" s="132">
        <v>5</v>
      </c>
      <c r="D208" s="133"/>
      <c r="E208" s="60"/>
      <c r="G208" s="49" t="s">
        <v>109</v>
      </c>
      <c r="H208" s="65"/>
      <c r="I208" s="66">
        <v>0</v>
      </c>
    </row>
    <row r="209" spans="1:9">
      <c r="A209" s="131" t="s">
        <v>408</v>
      </c>
      <c r="B209" s="132"/>
      <c r="C209" s="132">
        <v>0</v>
      </c>
      <c r="D209" s="133"/>
      <c r="E209" s="60"/>
      <c r="G209" s="49" t="s">
        <v>409</v>
      </c>
      <c r="H209" s="65"/>
      <c r="I209" s="66">
        <v>0</v>
      </c>
    </row>
    <row r="210" spans="1:9">
      <c r="A210" s="131" t="s">
        <v>152</v>
      </c>
      <c r="B210" s="132"/>
      <c r="C210" s="132">
        <v>0</v>
      </c>
      <c r="D210" s="133"/>
      <c r="E210" s="60"/>
      <c r="G210" s="49" t="s">
        <v>110</v>
      </c>
      <c r="H210" s="65">
        <v>1030</v>
      </c>
      <c r="I210" s="66">
        <v>42963</v>
      </c>
    </row>
    <row r="211" spans="1:9">
      <c r="A211" s="131" t="s">
        <v>410</v>
      </c>
      <c r="B211" s="132"/>
      <c r="C211" s="132">
        <v>0</v>
      </c>
      <c r="D211" s="133"/>
      <c r="E211" s="60"/>
      <c r="G211" s="49" t="s">
        <v>411</v>
      </c>
      <c r="H211" s="65"/>
      <c r="I211" s="66">
        <v>29776</v>
      </c>
    </row>
    <row r="212" spans="1:9">
      <c r="A212" s="131" t="s">
        <v>170</v>
      </c>
      <c r="B212" s="132"/>
      <c r="C212" s="132">
        <v>0</v>
      </c>
      <c r="D212" s="133"/>
      <c r="E212" s="60"/>
      <c r="G212" s="49" t="s">
        <v>379</v>
      </c>
      <c r="H212" s="65">
        <v>1030</v>
      </c>
      <c r="I212" s="66">
        <v>13187</v>
      </c>
    </row>
    <row r="213" spans="1:5">
      <c r="A213" s="131" t="s">
        <v>134</v>
      </c>
      <c r="B213" s="132"/>
      <c r="C213" s="132">
        <v>0</v>
      </c>
      <c r="D213" s="133"/>
      <c r="E213" s="60"/>
    </row>
    <row r="214" spans="1:5">
      <c r="A214" s="131" t="s">
        <v>136</v>
      </c>
      <c r="B214" s="132"/>
      <c r="C214" s="132">
        <v>0</v>
      </c>
      <c r="D214" s="133"/>
      <c r="E214" s="60"/>
    </row>
    <row r="215" spans="1:5">
      <c r="A215" s="131" t="s">
        <v>138</v>
      </c>
      <c r="B215" s="132"/>
      <c r="C215" s="132">
        <v>0</v>
      </c>
      <c r="D215" s="133"/>
      <c r="E215" s="60"/>
    </row>
    <row r="216" spans="1:5">
      <c r="A216" s="131" t="s">
        <v>152</v>
      </c>
      <c r="B216" s="132"/>
      <c r="C216" s="132">
        <v>0</v>
      </c>
      <c r="D216" s="133"/>
      <c r="E216" s="60"/>
    </row>
    <row r="217" spans="1:5">
      <c r="A217" s="131" t="s">
        <v>412</v>
      </c>
      <c r="B217" s="132"/>
      <c r="C217" s="132">
        <v>0</v>
      </c>
      <c r="D217" s="133"/>
      <c r="E217" s="60"/>
    </row>
    <row r="218" spans="1:5">
      <c r="A218" s="131" t="s">
        <v>171</v>
      </c>
      <c r="B218" s="132">
        <v>395</v>
      </c>
      <c r="C218" s="132">
        <v>2506</v>
      </c>
      <c r="D218" s="133">
        <v>634.43</v>
      </c>
      <c r="E218" s="60"/>
    </row>
    <row r="219" spans="1:5">
      <c r="A219" s="131" t="s">
        <v>134</v>
      </c>
      <c r="B219" s="132">
        <v>167</v>
      </c>
      <c r="C219" s="132">
        <v>275</v>
      </c>
      <c r="D219" s="133">
        <v>164.67</v>
      </c>
      <c r="E219" s="60"/>
    </row>
    <row r="220" spans="1:5">
      <c r="A220" s="131" t="s">
        <v>136</v>
      </c>
      <c r="B220" s="132">
        <v>228</v>
      </c>
      <c r="C220" s="132">
        <v>2231</v>
      </c>
      <c r="D220" s="133">
        <v>978.51</v>
      </c>
      <c r="E220" s="60"/>
    </row>
    <row r="221" spans="1:5">
      <c r="A221" s="131" t="s">
        <v>138</v>
      </c>
      <c r="B221" s="132"/>
      <c r="C221" s="132">
        <v>0</v>
      </c>
      <c r="D221" s="133"/>
      <c r="E221" s="60"/>
    </row>
    <row r="222" spans="1:5">
      <c r="A222" s="131" t="s">
        <v>152</v>
      </c>
      <c r="B222" s="132"/>
      <c r="C222" s="132">
        <v>0</v>
      </c>
      <c r="D222" s="133"/>
      <c r="E222" s="60"/>
    </row>
    <row r="223" spans="1:5">
      <c r="A223" s="131" t="s">
        <v>413</v>
      </c>
      <c r="B223" s="132"/>
      <c r="C223" s="132">
        <v>0</v>
      </c>
      <c r="D223" s="133"/>
      <c r="E223" s="60"/>
    </row>
    <row r="224" spans="1:5">
      <c r="A224" s="131" t="s">
        <v>172</v>
      </c>
      <c r="B224" s="132"/>
      <c r="C224" s="132">
        <v>0</v>
      </c>
      <c r="D224" s="133"/>
      <c r="E224" s="60"/>
    </row>
    <row r="225" spans="1:5">
      <c r="A225" s="131" t="s">
        <v>134</v>
      </c>
      <c r="B225" s="132"/>
      <c r="C225" s="132">
        <v>0</v>
      </c>
      <c r="D225" s="133"/>
      <c r="E225" s="60"/>
    </row>
    <row r="226" spans="1:5">
      <c r="A226" s="131" t="s">
        <v>136</v>
      </c>
      <c r="B226" s="132"/>
      <c r="C226" s="132">
        <v>0</v>
      </c>
      <c r="D226" s="133"/>
      <c r="E226" s="60"/>
    </row>
    <row r="227" spans="1:5">
      <c r="A227" s="131" t="s">
        <v>138</v>
      </c>
      <c r="B227" s="132"/>
      <c r="C227" s="132">
        <v>0</v>
      </c>
      <c r="D227" s="133"/>
      <c r="E227" s="60"/>
    </row>
    <row r="228" spans="1:5">
      <c r="A228" s="131" t="s">
        <v>414</v>
      </c>
      <c r="B228" s="132"/>
      <c r="C228" s="132">
        <v>0</v>
      </c>
      <c r="D228" s="133"/>
      <c r="E228" s="60"/>
    </row>
    <row r="229" spans="1:5">
      <c r="A229" s="131" t="s">
        <v>152</v>
      </c>
      <c r="B229" s="132"/>
      <c r="C229" s="132">
        <v>0</v>
      </c>
      <c r="D229" s="133"/>
      <c r="E229" s="60"/>
    </row>
    <row r="230" spans="1:5">
      <c r="A230" s="131" t="s">
        <v>415</v>
      </c>
      <c r="B230" s="132"/>
      <c r="C230" s="132">
        <v>0</v>
      </c>
      <c r="D230" s="133"/>
      <c r="E230" s="60"/>
    </row>
    <row r="231" spans="1:5">
      <c r="A231" s="131" t="s">
        <v>174</v>
      </c>
      <c r="B231" s="132">
        <v>1221</v>
      </c>
      <c r="C231" s="132">
        <v>1265</v>
      </c>
      <c r="D231" s="133">
        <v>103.6</v>
      </c>
      <c r="E231" s="60"/>
    </row>
    <row r="232" spans="1:5">
      <c r="A232" s="131" t="s">
        <v>134</v>
      </c>
      <c r="B232" s="132">
        <v>998</v>
      </c>
      <c r="C232" s="132">
        <v>991</v>
      </c>
      <c r="D232" s="133">
        <v>99.3</v>
      </c>
      <c r="E232" s="60"/>
    </row>
    <row r="233" spans="1:5">
      <c r="A233" s="131" t="s">
        <v>136</v>
      </c>
      <c r="B233" s="132">
        <v>11</v>
      </c>
      <c r="C233" s="132">
        <v>19</v>
      </c>
      <c r="D233" s="133">
        <v>172.73</v>
      </c>
      <c r="E233" s="60"/>
    </row>
    <row r="234" spans="1:5">
      <c r="A234" s="131" t="s">
        <v>138</v>
      </c>
      <c r="B234" s="132"/>
      <c r="C234" s="132">
        <v>0</v>
      </c>
      <c r="D234" s="133"/>
      <c r="E234" s="60"/>
    </row>
    <row r="235" spans="1:5">
      <c r="A235" s="131" t="s">
        <v>416</v>
      </c>
      <c r="B235" s="132">
        <v>30</v>
      </c>
      <c r="C235" s="132">
        <v>0</v>
      </c>
      <c r="D235" s="133">
        <v>0</v>
      </c>
      <c r="E235" s="60"/>
    </row>
    <row r="236" spans="1:5">
      <c r="A236" s="131" t="s">
        <v>417</v>
      </c>
      <c r="B236" s="132">
        <v>1</v>
      </c>
      <c r="C236" s="132">
        <v>0</v>
      </c>
      <c r="D236" s="133">
        <v>0</v>
      </c>
      <c r="E236" s="60"/>
    </row>
    <row r="237" spans="1:5">
      <c r="A237" s="131" t="s">
        <v>225</v>
      </c>
      <c r="B237" s="132"/>
      <c r="C237" s="132">
        <v>0</v>
      </c>
      <c r="D237" s="133"/>
      <c r="E237" s="60"/>
    </row>
    <row r="238" spans="1:5">
      <c r="A238" s="131" t="s">
        <v>418</v>
      </c>
      <c r="B238" s="132"/>
      <c r="C238" s="132">
        <v>0</v>
      </c>
      <c r="D238" s="133"/>
      <c r="E238" s="60"/>
    </row>
    <row r="239" spans="1:5">
      <c r="A239" s="131" t="s">
        <v>419</v>
      </c>
      <c r="B239" s="132"/>
      <c r="C239" s="132">
        <v>0</v>
      </c>
      <c r="D239" s="133"/>
      <c r="E239" s="60"/>
    </row>
    <row r="240" spans="1:5">
      <c r="A240" s="131" t="s">
        <v>420</v>
      </c>
      <c r="B240" s="132"/>
      <c r="C240" s="132">
        <v>0</v>
      </c>
      <c r="D240" s="133"/>
      <c r="E240" s="60"/>
    </row>
    <row r="241" spans="1:5">
      <c r="A241" s="131" t="s">
        <v>421</v>
      </c>
      <c r="B241" s="132"/>
      <c r="C241" s="132">
        <v>0</v>
      </c>
      <c r="D241" s="133"/>
      <c r="E241" s="60"/>
    </row>
    <row r="242" spans="1:5">
      <c r="A242" s="131" t="s">
        <v>422</v>
      </c>
      <c r="B242" s="132"/>
      <c r="C242" s="132">
        <v>0</v>
      </c>
      <c r="D242" s="133"/>
      <c r="E242" s="60"/>
    </row>
    <row r="243" spans="1:5">
      <c r="A243" s="131" t="s">
        <v>423</v>
      </c>
      <c r="B243" s="132"/>
      <c r="C243" s="132">
        <v>31</v>
      </c>
      <c r="D243" s="133"/>
      <c r="E243" s="60"/>
    </row>
    <row r="244" spans="1:5">
      <c r="A244" s="131" t="s">
        <v>152</v>
      </c>
      <c r="B244" s="132">
        <v>145</v>
      </c>
      <c r="C244" s="132">
        <v>224</v>
      </c>
      <c r="D244" s="133">
        <v>154.48</v>
      </c>
      <c r="E244" s="60"/>
    </row>
    <row r="245" spans="1:5">
      <c r="A245" s="131" t="s">
        <v>424</v>
      </c>
      <c r="B245" s="132">
        <v>36</v>
      </c>
      <c r="C245" s="132">
        <v>0</v>
      </c>
      <c r="D245" s="133">
        <v>0</v>
      </c>
      <c r="E245" s="60"/>
    </row>
    <row r="246" spans="1:5">
      <c r="A246" s="131" t="s">
        <v>176</v>
      </c>
      <c r="B246" s="132">
        <v>94</v>
      </c>
      <c r="C246" s="132">
        <v>200</v>
      </c>
      <c r="D246" s="133">
        <v>212.77</v>
      </c>
      <c r="E246" s="60"/>
    </row>
    <row r="247" spans="1:5">
      <c r="A247" s="131" t="s">
        <v>425</v>
      </c>
      <c r="B247" s="132"/>
      <c r="C247" s="132">
        <v>0</v>
      </c>
      <c r="D247" s="133"/>
      <c r="E247" s="60"/>
    </row>
    <row r="248" spans="1:5">
      <c r="A248" s="131" t="s">
        <v>426</v>
      </c>
      <c r="B248" s="132">
        <v>94</v>
      </c>
      <c r="C248" s="132">
        <v>200</v>
      </c>
      <c r="D248" s="133">
        <v>212.77</v>
      </c>
      <c r="E248" s="60"/>
    </row>
    <row r="249" spans="1:5">
      <c r="A249" s="131" t="s">
        <v>87</v>
      </c>
      <c r="B249" s="132"/>
      <c r="C249" s="132">
        <v>0</v>
      </c>
      <c r="D249" s="133"/>
      <c r="E249" s="60"/>
    </row>
    <row r="250" spans="1:5">
      <c r="A250" s="131" t="s">
        <v>179</v>
      </c>
      <c r="B250" s="132"/>
      <c r="C250" s="132">
        <v>0</v>
      </c>
      <c r="D250" s="133"/>
      <c r="E250" s="60"/>
    </row>
    <row r="251" spans="1:5">
      <c r="A251" s="135" t="s">
        <v>427</v>
      </c>
      <c r="B251" s="136"/>
      <c r="C251" s="136">
        <v>0</v>
      </c>
      <c r="D251" s="137"/>
      <c r="E251" s="60"/>
    </row>
    <row r="252" spans="1:5">
      <c r="A252" s="131" t="s">
        <v>181</v>
      </c>
      <c r="B252" s="132"/>
      <c r="C252" s="132">
        <v>0</v>
      </c>
      <c r="D252" s="133"/>
      <c r="E252" s="60"/>
    </row>
    <row r="253" spans="1:5">
      <c r="A253" s="131" t="s">
        <v>88</v>
      </c>
      <c r="B253" s="132">
        <v>100</v>
      </c>
      <c r="C253" s="132">
        <v>115</v>
      </c>
      <c r="D253" s="133">
        <v>115</v>
      </c>
      <c r="E253" s="60"/>
    </row>
    <row r="254" spans="1:5">
      <c r="A254" s="131" t="s">
        <v>183</v>
      </c>
      <c r="B254" s="132">
        <v>100</v>
      </c>
      <c r="C254" s="132">
        <v>115</v>
      </c>
      <c r="D254" s="133">
        <v>115</v>
      </c>
      <c r="E254" s="60"/>
    </row>
    <row r="255" spans="1:5">
      <c r="A255" s="131" t="s">
        <v>428</v>
      </c>
      <c r="B255" s="132">
        <v>25</v>
      </c>
      <c r="C255" s="132">
        <v>40</v>
      </c>
      <c r="D255" s="133">
        <v>160</v>
      </c>
      <c r="E255" s="60"/>
    </row>
    <row r="256" spans="1:5">
      <c r="A256" s="131" t="s">
        <v>429</v>
      </c>
      <c r="B256" s="132"/>
      <c r="C256" s="132">
        <v>0</v>
      </c>
      <c r="D256" s="133"/>
      <c r="E256" s="60"/>
    </row>
    <row r="257" spans="1:5">
      <c r="A257" s="131" t="s">
        <v>430</v>
      </c>
      <c r="B257" s="132"/>
      <c r="C257" s="132">
        <v>0</v>
      </c>
      <c r="D257" s="133"/>
      <c r="E257" s="60"/>
    </row>
    <row r="258" spans="1:5">
      <c r="A258" s="131" t="s">
        <v>431</v>
      </c>
      <c r="B258" s="132"/>
      <c r="C258" s="132">
        <v>0</v>
      </c>
      <c r="D258" s="133"/>
      <c r="E258" s="60"/>
    </row>
    <row r="259" spans="1:5">
      <c r="A259" s="131" t="s">
        <v>432</v>
      </c>
      <c r="B259" s="132">
        <v>20</v>
      </c>
      <c r="C259" s="132">
        <v>20</v>
      </c>
      <c r="D259" s="133">
        <v>100</v>
      </c>
      <c r="E259" s="60"/>
    </row>
    <row r="260" spans="1:5">
      <c r="A260" s="131" t="s">
        <v>433</v>
      </c>
      <c r="B260" s="132"/>
      <c r="C260" s="132">
        <v>0</v>
      </c>
      <c r="D260" s="133"/>
      <c r="E260" s="60"/>
    </row>
    <row r="261" spans="1:5">
      <c r="A261" s="131" t="s">
        <v>434</v>
      </c>
      <c r="B261" s="132">
        <v>55</v>
      </c>
      <c r="C261" s="132">
        <v>55</v>
      </c>
      <c r="D261" s="133">
        <v>100</v>
      </c>
      <c r="E261" s="60"/>
    </row>
    <row r="262" spans="1:5">
      <c r="A262" s="131" t="s">
        <v>435</v>
      </c>
      <c r="B262" s="132"/>
      <c r="C262" s="132">
        <v>0</v>
      </c>
      <c r="D262" s="133"/>
      <c r="E262" s="60"/>
    </row>
    <row r="263" spans="1:5">
      <c r="A263" s="131" t="s">
        <v>436</v>
      </c>
      <c r="B263" s="132"/>
      <c r="C263" s="132">
        <v>0</v>
      </c>
      <c r="D263" s="133"/>
      <c r="E263" s="60"/>
    </row>
    <row r="264" spans="1:5">
      <c r="A264" s="131" t="s">
        <v>184</v>
      </c>
      <c r="B264" s="132"/>
      <c r="C264" s="132">
        <v>0</v>
      </c>
      <c r="D264" s="133"/>
      <c r="E264" s="60"/>
    </row>
    <row r="265" spans="1:5">
      <c r="A265" s="131" t="s">
        <v>89</v>
      </c>
      <c r="B265" s="132">
        <v>7802</v>
      </c>
      <c r="C265" s="132">
        <v>6831</v>
      </c>
      <c r="D265" s="133">
        <v>87.55</v>
      </c>
      <c r="E265" s="60"/>
    </row>
    <row r="266" spans="1:5">
      <c r="A266" s="131" t="s">
        <v>185</v>
      </c>
      <c r="B266" s="132"/>
      <c r="C266" s="132">
        <v>5</v>
      </c>
      <c r="D266" s="133"/>
      <c r="E266" s="60"/>
    </row>
    <row r="267" spans="1:5">
      <c r="A267" s="131" t="s">
        <v>437</v>
      </c>
      <c r="B267" s="132"/>
      <c r="C267" s="132">
        <v>5</v>
      </c>
      <c r="D267" s="133"/>
      <c r="E267" s="60"/>
    </row>
    <row r="268" spans="1:5">
      <c r="A268" s="131" t="s">
        <v>438</v>
      </c>
      <c r="B268" s="132"/>
      <c r="C268" s="132">
        <v>0</v>
      </c>
      <c r="D268" s="133"/>
      <c r="E268" s="60"/>
    </row>
    <row r="269" spans="1:5">
      <c r="A269" s="131" t="s">
        <v>186</v>
      </c>
      <c r="B269" s="132">
        <v>7091</v>
      </c>
      <c r="C269" s="132">
        <v>6014</v>
      </c>
      <c r="D269" s="133">
        <v>84.81</v>
      </c>
      <c r="E269" s="60"/>
    </row>
    <row r="270" spans="1:5">
      <c r="A270" s="131" t="s">
        <v>134</v>
      </c>
      <c r="B270" s="132">
        <v>2923</v>
      </c>
      <c r="C270" s="132">
        <v>2902</v>
      </c>
      <c r="D270" s="133">
        <v>99.28</v>
      </c>
      <c r="E270" s="60"/>
    </row>
    <row r="271" spans="1:5">
      <c r="A271" s="131" t="s">
        <v>136</v>
      </c>
      <c r="B271" s="132">
        <v>2054</v>
      </c>
      <c r="C271" s="132">
        <v>1559</v>
      </c>
      <c r="D271" s="133">
        <v>75.9</v>
      </c>
      <c r="E271" s="60"/>
    </row>
    <row r="272" spans="1:5">
      <c r="A272" s="131" t="s">
        <v>138</v>
      </c>
      <c r="B272" s="132"/>
      <c r="C272" s="132">
        <v>0</v>
      </c>
      <c r="D272" s="133"/>
      <c r="E272" s="60"/>
    </row>
    <row r="273" spans="1:5">
      <c r="A273" s="131" t="s">
        <v>225</v>
      </c>
      <c r="B273" s="132">
        <v>664</v>
      </c>
      <c r="C273" s="132">
        <v>235</v>
      </c>
      <c r="D273" s="133">
        <v>35.39</v>
      </c>
      <c r="E273" s="60"/>
    </row>
    <row r="274" spans="1:5">
      <c r="A274" s="131" t="s">
        <v>439</v>
      </c>
      <c r="B274" s="132">
        <v>234</v>
      </c>
      <c r="C274" s="132">
        <v>325</v>
      </c>
      <c r="D274" s="133">
        <v>138.89</v>
      </c>
      <c r="E274" s="60"/>
    </row>
    <row r="275" spans="1:5">
      <c r="A275" s="131" t="s">
        <v>440</v>
      </c>
      <c r="B275" s="132">
        <v>227</v>
      </c>
      <c r="C275" s="132">
        <v>334</v>
      </c>
      <c r="D275" s="133">
        <v>147.14</v>
      </c>
      <c r="E275" s="60"/>
    </row>
    <row r="276" spans="1:5">
      <c r="A276" s="131" t="s">
        <v>441</v>
      </c>
      <c r="B276" s="132"/>
      <c r="C276" s="132">
        <v>0</v>
      </c>
      <c r="D276" s="133"/>
      <c r="E276" s="60"/>
    </row>
    <row r="277" spans="1:5">
      <c r="A277" s="131" t="s">
        <v>442</v>
      </c>
      <c r="B277" s="132"/>
      <c r="C277" s="132">
        <v>0</v>
      </c>
      <c r="D277" s="133"/>
      <c r="E277" s="60"/>
    </row>
    <row r="278" spans="1:5">
      <c r="A278" s="131" t="s">
        <v>152</v>
      </c>
      <c r="B278" s="132">
        <v>939</v>
      </c>
      <c r="C278" s="132">
        <v>545</v>
      </c>
      <c r="D278" s="133">
        <v>58.04</v>
      </c>
      <c r="E278" s="60"/>
    </row>
    <row r="279" spans="1:5">
      <c r="A279" s="131" t="s">
        <v>443</v>
      </c>
      <c r="B279" s="132">
        <v>50</v>
      </c>
      <c r="C279" s="132">
        <v>114</v>
      </c>
      <c r="D279" s="133">
        <v>228</v>
      </c>
      <c r="E279" s="60"/>
    </row>
    <row r="280" spans="1:5">
      <c r="A280" s="131" t="s">
        <v>188</v>
      </c>
      <c r="B280" s="132"/>
      <c r="C280" s="132">
        <v>0</v>
      </c>
      <c r="D280" s="133"/>
      <c r="E280" s="60"/>
    </row>
    <row r="281" spans="1:5">
      <c r="A281" s="131" t="s">
        <v>134</v>
      </c>
      <c r="B281" s="132"/>
      <c r="C281" s="132">
        <v>0</v>
      </c>
      <c r="D281" s="133"/>
      <c r="E281" s="60"/>
    </row>
    <row r="282" spans="1:5">
      <c r="A282" s="131" t="s">
        <v>136</v>
      </c>
      <c r="B282" s="132"/>
      <c r="C282" s="132">
        <v>0</v>
      </c>
      <c r="D282" s="133"/>
      <c r="E282" s="60"/>
    </row>
    <row r="283" spans="1:5">
      <c r="A283" s="131" t="s">
        <v>138</v>
      </c>
      <c r="B283" s="132"/>
      <c r="C283" s="132">
        <v>0</v>
      </c>
      <c r="D283" s="133"/>
      <c r="E283" s="60"/>
    </row>
    <row r="284" spans="1:5">
      <c r="A284" s="131" t="s">
        <v>444</v>
      </c>
      <c r="B284" s="132"/>
      <c r="C284" s="132">
        <v>0</v>
      </c>
      <c r="D284" s="133"/>
      <c r="E284" s="60"/>
    </row>
    <row r="285" spans="1:5">
      <c r="A285" s="131" t="s">
        <v>152</v>
      </c>
      <c r="B285" s="132"/>
      <c r="C285" s="132">
        <v>0</v>
      </c>
      <c r="D285" s="133"/>
      <c r="E285" s="60"/>
    </row>
    <row r="286" spans="1:5">
      <c r="A286" s="131" t="s">
        <v>445</v>
      </c>
      <c r="B286" s="132"/>
      <c r="C286" s="132">
        <v>0</v>
      </c>
      <c r="D286" s="133"/>
      <c r="E286" s="60"/>
    </row>
    <row r="287" spans="1:5">
      <c r="A287" s="131" t="s">
        <v>190</v>
      </c>
      <c r="B287" s="132"/>
      <c r="C287" s="132">
        <v>0</v>
      </c>
      <c r="D287" s="133"/>
      <c r="E287" s="60"/>
    </row>
    <row r="288" spans="1:5">
      <c r="A288" s="131" t="s">
        <v>134</v>
      </c>
      <c r="B288" s="132"/>
      <c r="C288" s="132">
        <v>0</v>
      </c>
      <c r="D288" s="133"/>
      <c r="E288" s="60"/>
    </row>
    <row r="289" spans="1:5">
      <c r="A289" s="131" t="s">
        <v>136</v>
      </c>
      <c r="B289" s="132"/>
      <c r="C289" s="132">
        <v>0</v>
      </c>
      <c r="D289" s="133"/>
      <c r="E289" s="60"/>
    </row>
    <row r="290" spans="1:5">
      <c r="A290" s="131" t="s">
        <v>138</v>
      </c>
      <c r="B290" s="132"/>
      <c r="C290" s="132">
        <v>0</v>
      </c>
      <c r="D290" s="133"/>
      <c r="E290" s="60"/>
    </row>
    <row r="291" spans="1:5">
      <c r="A291" s="131" t="s">
        <v>446</v>
      </c>
      <c r="B291" s="132"/>
      <c r="C291" s="132">
        <v>0</v>
      </c>
      <c r="D291" s="133"/>
      <c r="E291" s="60"/>
    </row>
    <row r="292" spans="1:5">
      <c r="A292" s="131" t="s">
        <v>447</v>
      </c>
      <c r="B292" s="132"/>
      <c r="C292" s="132">
        <v>0</v>
      </c>
      <c r="D292" s="133"/>
      <c r="E292" s="60"/>
    </row>
    <row r="293" spans="1:5">
      <c r="A293" s="131" t="s">
        <v>152</v>
      </c>
      <c r="B293" s="132"/>
      <c r="C293" s="132">
        <v>0</v>
      </c>
      <c r="D293" s="133"/>
      <c r="E293" s="60"/>
    </row>
    <row r="294" spans="1:5">
      <c r="A294" s="131" t="s">
        <v>448</v>
      </c>
      <c r="B294" s="132"/>
      <c r="C294" s="132">
        <v>0</v>
      </c>
      <c r="D294" s="133"/>
      <c r="E294" s="60"/>
    </row>
    <row r="295" spans="1:5">
      <c r="A295" s="131" t="s">
        <v>192</v>
      </c>
      <c r="B295" s="132">
        <v>198</v>
      </c>
      <c r="C295" s="132">
        <v>170</v>
      </c>
      <c r="D295" s="133">
        <v>85.86</v>
      </c>
      <c r="E295" s="60"/>
    </row>
    <row r="296" spans="1:5">
      <c r="A296" s="131" t="s">
        <v>134</v>
      </c>
      <c r="B296" s="132"/>
      <c r="C296" s="132">
        <v>0</v>
      </c>
      <c r="D296" s="133"/>
      <c r="E296" s="60"/>
    </row>
    <row r="297" spans="1:5">
      <c r="A297" s="131" t="s">
        <v>136</v>
      </c>
      <c r="B297" s="132">
        <v>198</v>
      </c>
      <c r="C297" s="132">
        <v>170</v>
      </c>
      <c r="D297" s="133">
        <v>85.86</v>
      </c>
      <c r="E297" s="60"/>
    </row>
    <row r="298" spans="1:5">
      <c r="A298" s="131" t="s">
        <v>138</v>
      </c>
      <c r="B298" s="132"/>
      <c r="C298" s="132">
        <v>0</v>
      </c>
      <c r="D298" s="133"/>
      <c r="E298" s="60"/>
    </row>
    <row r="299" spans="1:5">
      <c r="A299" s="131" t="s">
        <v>449</v>
      </c>
      <c r="B299" s="132"/>
      <c r="C299" s="132">
        <v>0</v>
      </c>
      <c r="D299" s="133"/>
      <c r="E299" s="60"/>
    </row>
    <row r="300" spans="1:5">
      <c r="A300" s="131" t="s">
        <v>450</v>
      </c>
      <c r="B300" s="132"/>
      <c r="C300" s="132">
        <v>0</v>
      </c>
      <c r="D300" s="133"/>
      <c r="E300" s="60"/>
    </row>
    <row r="301" spans="1:5">
      <c r="A301" s="131" t="s">
        <v>451</v>
      </c>
      <c r="B301" s="132"/>
      <c r="C301" s="132">
        <v>0</v>
      </c>
      <c r="D301" s="133"/>
      <c r="E301" s="60"/>
    </row>
    <row r="302" spans="1:5">
      <c r="A302" s="131" t="s">
        <v>152</v>
      </c>
      <c r="B302" s="132"/>
      <c r="C302" s="132">
        <v>0</v>
      </c>
      <c r="D302" s="133"/>
      <c r="E302" s="60"/>
    </row>
    <row r="303" spans="1:5">
      <c r="A303" s="131" t="s">
        <v>452</v>
      </c>
      <c r="B303" s="132"/>
      <c r="C303" s="132">
        <v>0</v>
      </c>
      <c r="D303" s="133"/>
      <c r="E303" s="60"/>
    </row>
    <row r="304" spans="1:5">
      <c r="A304" s="131" t="s">
        <v>194</v>
      </c>
      <c r="B304" s="132">
        <v>475</v>
      </c>
      <c r="C304" s="132">
        <v>642</v>
      </c>
      <c r="D304" s="133">
        <v>135.16</v>
      </c>
      <c r="E304" s="60"/>
    </row>
    <row r="305" spans="1:5">
      <c r="A305" s="131" t="s">
        <v>134</v>
      </c>
      <c r="B305" s="132">
        <v>337</v>
      </c>
      <c r="C305" s="132">
        <v>344</v>
      </c>
      <c r="D305" s="133">
        <v>102.08</v>
      </c>
      <c r="E305" s="60"/>
    </row>
    <row r="306" spans="1:5">
      <c r="A306" s="131" t="s">
        <v>136</v>
      </c>
      <c r="B306" s="132">
        <v>132</v>
      </c>
      <c r="C306" s="132">
        <v>190</v>
      </c>
      <c r="D306" s="133">
        <v>143.94</v>
      </c>
      <c r="E306" s="60"/>
    </row>
    <row r="307" spans="1:5">
      <c r="A307" s="131" t="s">
        <v>138</v>
      </c>
      <c r="B307" s="132"/>
      <c r="C307" s="132">
        <v>0</v>
      </c>
      <c r="D307" s="133"/>
      <c r="E307" s="60"/>
    </row>
    <row r="308" spans="1:5">
      <c r="A308" s="131" t="s">
        <v>453</v>
      </c>
      <c r="B308" s="132"/>
      <c r="C308" s="132">
        <v>3</v>
      </c>
      <c r="D308" s="133"/>
      <c r="E308" s="60"/>
    </row>
    <row r="309" spans="1:5">
      <c r="A309" s="131" t="s">
        <v>454</v>
      </c>
      <c r="B309" s="132"/>
      <c r="C309" s="132">
        <v>0</v>
      </c>
      <c r="D309" s="133"/>
      <c r="E309" s="60"/>
    </row>
    <row r="310" spans="1:5">
      <c r="A310" s="131" t="s">
        <v>455</v>
      </c>
      <c r="B310" s="132"/>
      <c r="C310" s="132">
        <v>0</v>
      </c>
      <c r="D310" s="133"/>
      <c r="E310" s="60"/>
    </row>
    <row r="311" spans="1:5">
      <c r="A311" s="131" t="s">
        <v>456</v>
      </c>
      <c r="B311" s="132">
        <v>6</v>
      </c>
      <c r="C311" s="132">
        <v>5</v>
      </c>
      <c r="D311" s="133">
        <v>83.33</v>
      </c>
      <c r="E311" s="60"/>
    </row>
    <row r="312" spans="1:5">
      <c r="A312" s="131" t="s">
        <v>457</v>
      </c>
      <c r="B312" s="132"/>
      <c r="C312" s="132">
        <v>0</v>
      </c>
      <c r="D312" s="133"/>
      <c r="E312" s="60"/>
    </row>
    <row r="313" spans="1:5">
      <c r="A313" s="131" t="s">
        <v>458</v>
      </c>
      <c r="B313" s="132"/>
      <c r="C313" s="132">
        <v>0</v>
      </c>
      <c r="D313" s="133"/>
      <c r="E313" s="60"/>
    </row>
    <row r="314" spans="1:5">
      <c r="A314" s="131" t="s">
        <v>459</v>
      </c>
      <c r="B314" s="132"/>
      <c r="C314" s="132">
        <v>0</v>
      </c>
      <c r="D314" s="133"/>
      <c r="E314" s="60"/>
    </row>
    <row r="315" spans="1:5">
      <c r="A315" s="131" t="s">
        <v>460</v>
      </c>
      <c r="B315" s="132"/>
      <c r="C315" s="132">
        <v>0</v>
      </c>
      <c r="D315" s="133"/>
      <c r="E315" s="60"/>
    </row>
    <row r="316" spans="1:5">
      <c r="A316" s="131" t="s">
        <v>461</v>
      </c>
      <c r="B316" s="132"/>
      <c r="C316" s="132">
        <v>0</v>
      </c>
      <c r="D316" s="133"/>
      <c r="E316" s="60"/>
    </row>
    <row r="317" spans="1:5">
      <c r="A317" s="131" t="s">
        <v>225</v>
      </c>
      <c r="B317" s="132"/>
      <c r="C317" s="132">
        <v>100</v>
      </c>
      <c r="D317" s="133"/>
      <c r="E317" s="60"/>
    </row>
    <row r="318" spans="1:5">
      <c r="A318" s="131" t="s">
        <v>152</v>
      </c>
      <c r="B318" s="132"/>
      <c r="C318" s="132">
        <v>0</v>
      </c>
      <c r="D318" s="133"/>
      <c r="E318" s="60"/>
    </row>
    <row r="319" spans="1:5">
      <c r="A319" s="131" t="s">
        <v>462</v>
      </c>
      <c r="B319" s="132"/>
      <c r="C319" s="132">
        <v>0</v>
      </c>
      <c r="D319" s="133"/>
      <c r="E319" s="60"/>
    </row>
    <row r="320" spans="1:5">
      <c r="A320" s="131" t="s">
        <v>196</v>
      </c>
      <c r="B320" s="132">
        <v>38</v>
      </c>
      <c r="C320" s="132">
        <v>0</v>
      </c>
      <c r="D320" s="133">
        <v>0</v>
      </c>
      <c r="E320" s="60"/>
    </row>
    <row r="321" spans="1:5">
      <c r="A321" s="131" t="s">
        <v>134</v>
      </c>
      <c r="B321" s="132"/>
      <c r="C321" s="132">
        <v>0</v>
      </c>
      <c r="D321" s="133"/>
      <c r="E321" s="60"/>
    </row>
    <row r="322" spans="1:5">
      <c r="A322" s="131" t="s">
        <v>136</v>
      </c>
      <c r="B322" s="132"/>
      <c r="C322" s="132">
        <v>0</v>
      </c>
      <c r="D322" s="133"/>
      <c r="E322" s="60"/>
    </row>
    <row r="323" spans="1:5">
      <c r="A323" s="131" t="s">
        <v>138</v>
      </c>
      <c r="B323" s="132"/>
      <c r="C323" s="132">
        <v>0</v>
      </c>
      <c r="D323" s="133"/>
      <c r="E323" s="60"/>
    </row>
    <row r="324" spans="1:5">
      <c r="A324" s="131" t="s">
        <v>463</v>
      </c>
      <c r="B324" s="132"/>
      <c r="C324" s="132">
        <v>0</v>
      </c>
      <c r="D324" s="133"/>
      <c r="E324" s="60"/>
    </row>
    <row r="325" spans="1:5">
      <c r="A325" s="131" t="s">
        <v>464</v>
      </c>
      <c r="B325" s="132"/>
      <c r="C325" s="132">
        <v>0</v>
      </c>
      <c r="D325" s="133"/>
      <c r="E325" s="60"/>
    </row>
    <row r="326" spans="1:5">
      <c r="A326" s="131" t="s">
        <v>465</v>
      </c>
      <c r="B326" s="132">
        <v>38</v>
      </c>
      <c r="C326" s="132">
        <v>0</v>
      </c>
      <c r="D326" s="133">
        <v>0</v>
      </c>
      <c r="E326" s="60"/>
    </row>
    <row r="327" spans="1:5">
      <c r="A327" s="131" t="s">
        <v>225</v>
      </c>
      <c r="B327" s="132"/>
      <c r="C327" s="132">
        <v>0</v>
      </c>
      <c r="D327" s="133"/>
      <c r="E327" s="60"/>
    </row>
    <row r="328" spans="1:5">
      <c r="A328" s="131" t="s">
        <v>152</v>
      </c>
      <c r="B328" s="132"/>
      <c r="C328" s="132">
        <v>0</v>
      </c>
      <c r="D328" s="133"/>
      <c r="E328" s="60"/>
    </row>
    <row r="329" spans="1:5">
      <c r="A329" s="131" t="s">
        <v>466</v>
      </c>
      <c r="B329" s="132"/>
      <c r="C329" s="132">
        <v>0</v>
      </c>
      <c r="D329" s="133"/>
      <c r="E329" s="60"/>
    </row>
    <row r="330" spans="1:5">
      <c r="A330" s="131" t="s">
        <v>197</v>
      </c>
      <c r="B330" s="132"/>
      <c r="C330" s="132">
        <v>0</v>
      </c>
      <c r="D330" s="133"/>
      <c r="E330" s="60"/>
    </row>
    <row r="331" spans="1:5">
      <c r="A331" s="131" t="s">
        <v>134</v>
      </c>
      <c r="B331" s="132"/>
      <c r="C331" s="132">
        <v>0</v>
      </c>
      <c r="D331" s="133"/>
      <c r="E331" s="60"/>
    </row>
    <row r="332" spans="1:5">
      <c r="A332" s="131" t="s">
        <v>136</v>
      </c>
      <c r="B332" s="132"/>
      <c r="C332" s="132">
        <v>0</v>
      </c>
      <c r="D332" s="133"/>
      <c r="E332" s="60"/>
    </row>
    <row r="333" spans="1:5">
      <c r="A333" s="131" t="s">
        <v>138</v>
      </c>
      <c r="B333" s="132"/>
      <c r="C333" s="132">
        <v>0</v>
      </c>
      <c r="D333" s="133"/>
      <c r="E333" s="60"/>
    </row>
    <row r="334" spans="1:5">
      <c r="A334" s="131" t="s">
        <v>467</v>
      </c>
      <c r="B334" s="132"/>
      <c r="C334" s="132">
        <v>0</v>
      </c>
      <c r="D334" s="133"/>
      <c r="E334" s="60"/>
    </row>
    <row r="335" spans="1:5">
      <c r="A335" s="131" t="s">
        <v>468</v>
      </c>
      <c r="B335" s="132"/>
      <c r="C335" s="132">
        <v>0</v>
      </c>
      <c r="D335" s="133"/>
      <c r="E335" s="60"/>
    </row>
    <row r="336" spans="1:5">
      <c r="A336" s="131" t="s">
        <v>469</v>
      </c>
      <c r="B336" s="132"/>
      <c r="C336" s="132">
        <v>0</v>
      </c>
      <c r="D336" s="133"/>
      <c r="E336" s="60"/>
    </row>
    <row r="337" spans="1:5">
      <c r="A337" s="131" t="s">
        <v>225</v>
      </c>
      <c r="B337" s="132"/>
      <c r="C337" s="132">
        <v>0</v>
      </c>
      <c r="D337" s="133"/>
      <c r="E337" s="60"/>
    </row>
    <row r="338" spans="1:5">
      <c r="A338" s="131" t="s">
        <v>152</v>
      </c>
      <c r="B338" s="132"/>
      <c r="C338" s="132">
        <v>0</v>
      </c>
      <c r="D338" s="133"/>
      <c r="E338" s="60"/>
    </row>
    <row r="339" spans="1:5">
      <c r="A339" s="131" t="s">
        <v>470</v>
      </c>
      <c r="B339" s="132"/>
      <c r="C339" s="132">
        <v>0</v>
      </c>
      <c r="D339" s="133"/>
      <c r="E339" s="60"/>
    </row>
    <row r="340" spans="1:5">
      <c r="A340" s="131" t="s">
        <v>199</v>
      </c>
      <c r="B340" s="132"/>
      <c r="C340" s="132">
        <v>0</v>
      </c>
      <c r="D340" s="133"/>
      <c r="E340" s="60"/>
    </row>
    <row r="341" spans="1:5">
      <c r="A341" s="131" t="s">
        <v>134</v>
      </c>
      <c r="B341" s="132"/>
      <c r="C341" s="132">
        <v>0</v>
      </c>
      <c r="D341" s="133"/>
      <c r="E341" s="60"/>
    </row>
    <row r="342" spans="1:5">
      <c r="A342" s="131" t="s">
        <v>136</v>
      </c>
      <c r="B342" s="132"/>
      <c r="C342" s="132">
        <v>0</v>
      </c>
      <c r="D342" s="133"/>
      <c r="E342" s="60"/>
    </row>
    <row r="343" spans="1:5">
      <c r="A343" s="131" t="s">
        <v>138</v>
      </c>
      <c r="B343" s="132"/>
      <c r="C343" s="132">
        <v>0</v>
      </c>
      <c r="D343" s="133"/>
      <c r="E343" s="60"/>
    </row>
    <row r="344" spans="1:5">
      <c r="A344" s="131" t="s">
        <v>471</v>
      </c>
      <c r="B344" s="132"/>
      <c r="C344" s="132">
        <v>0</v>
      </c>
      <c r="D344" s="133"/>
      <c r="E344" s="60"/>
    </row>
    <row r="345" spans="1:5">
      <c r="A345" s="131" t="s">
        <v>472</v>
      </c>
      <c r="B345" s="132"/>
      <c r="C345" s="132">
        <v>0</v>
      </c>
      <c r="D345" s="133"/>
      <c r="E345" s="60"/>
    </row>
    <row r="346" spans="1:5">
      <c r="A346" s="131" t="s">
        <v>152</v>
      </c>
      <c r="B346" s="132"/>
      <c r="C346" s="132">
        <v>0</v>
      </c>
      <c r="D346" s="133"/>
      <c r="E346" s="60"/>
    </row>
    <row r="347" spans="1:5">
      <c r="A347" s="131" t="s">
        <v>473</v>
      </c>
      <c r="B347" s="132"/>
      <c r="C347" s="132">
        <v>0</v>
      </c>
      <c r="D347" s="133"/>
      <c r="E347" s="60"/>
    </row>
    <row r="348" spans="1:5">
      <c r="A348" s="131" t="s">
        <v>200</v>
      </c>
      <c r="B348" s="132"/>
      <c r="C348" s="132">
        <v>0</v>
      </c>
      <c r="D348" s="133"/>
      <c r="E348" s="60"/>
    </row>
    <row r="349" spans="1:5">
      <c r="A349" s="131" t="s">
        <v>134</v>
      </c>
      <c r="B349" s="132"/>
      <c r="C349" s="132">
        <v>0</v>
      </c>
      <c r="D349" s="133"/>
      <c r="E349" s="60"/>
    </row>
    <row r="350" spans="1:5">
      <c r="A350" s="131" t="s">
        <v>136</v>
      </c>
      <c r="B350" s="132"/>
      <c r="C350" s="132">
        <v>0</v>
      </c>
      <c r="D350" s="133"/>
      <c r="E350" s="60"/>
    </row>
    <row r="351" spans="1:5">
      <c r="A351" s="131" t="s">
        <v>225</v>
      </c>
      <c r="B351" s="132"/>
      <c r="C351" s="132">
        <v>0</v>
      </c>
      <c r="D351" s="133"/>
      <c r="E351" s="60"/>
    </row>
    <row r="352" spans="1:5">
      <c r="A352" s="131" t="s">
        <v>474</v>
      </c>
      <c r="B352" s="132"/>
      <c r="C352" s="132">
        <v>0</v>
      </c>
      <c r="D352" s="133"/>
      <c r="E352" s="60"/>
    </row>
    <row r="353" spans="1:5">
      <c r="A353" s="131" t="s">
        <v>475</v>
      </c>
      <c r="B353" s="132"/>
      <c r="C353" s="132">
        <v>0</v>
      </c>
      <c r="D353" s="133"/>
      <c r="E353" s="60"/>
    </row>
    <row r="354" spans="1:5">
      <c r="A354" s="131" t="s">
        <v>201</v>
      </c>
      <c r="B354" s="132"/>
      <c r="C354" s="132">
        <v>0</v>
      </c>
      <c r="D354" s="133"/>
      <c r="E354" s="60"/>
    </row>
    <row r="355" spans="1:5">
      <c r="A355" s="131" t="s">
        <v>476</v>
      </c>
      <c r="B355" s="132"/>
      <c r="C355" s="132">
        <v>0</v>
      </c>
      <c r="D355" s="133"/>
      <c r="E355" s="60"/>
    </row>
    <row r="356" spans="1:5">
      <c r="A356" s="131" t="s">
        <v>90</v>
      </c>
      <c r="B356" s="132">
        <v>48283</v>
      </c>
      <c r="C356" s="132">
        <v>45905</v>
      </c>
      <c r="D356" s="133">
        <v>95.07</v>
      </c>
      <c r="E356" s="60"/>
    </row>
    <row r="357" spans="1:5">
      <c r="A357" s="131" t="s">
        <v>202</v>
      </c>
      <c r="B357" s="132">
        <v>1723</v>
      </c>
      <c r="C357" s="132">
        <v>1855</v>
      </c>
      <c r="D357" s="133">
        <v>107.66</v>
      </c>
      <c r="E357" s="60"/>
    </row>
    <row r="358" spans="1:5">
      <c r="A358" s="131" t="s">
        <v>134</v>
      </c>
      <c r="B358" s="132">
        <v>1056</v>
      </c>
      <c r="C358" s="132">
        <v>1855</v>
      </c>
      <c r="D358" s="133">
        <v>175.66</v>
      </c>
      <c r="E358" s="60"/>
    </row>
    <row r="359" spans="1:5">
      <c r="A359" s="131" t="s">
        <v>136</v>
      </c>
      <c r="B359" s="132">
        <v>662</v>
      </c>
      <c r="C359" s="132">
        <v>0</v>
      </c>
      <c r="D359" s="133">
        <v>0</v>
      </c>
      <c r="E359" s="60"/>
    </row>
    <row r="360" spans="1:5">
      <c r="A360" s="131" t="s">
        <v>138</v>
      </c>
      <c r="B360" s="132"/>
      <c r="C360" s="132">
        <v>0</v>
      </c>
      <c r="D360" s="133"/>
      <c r="E360" s="60"/>
    </row>
    <row r="361" spans="1:5">
      <c r="A361" s="131" t="s">
        <v>477</v>
      </c>
      <c r="B361" s="132">
        <v>5</v>
      </c>
      <c r="C361" s="132">
        <v>0</v>
      </c>
      <c r="D361" s="133">
        <v>0</v>
      </c>
      <c r="E361" s="60"/>
    </row>
    <row r="362" spans="1:5">
      <c r="A362" s="131" t="s">
        <v>204</v>
      </c>
      <c r="B362" s="132">
        <v>38327</v>
      </c>
      <c r="C362" s="132">
        <v>37032</v>
      </c>
      <c r="D362" s="133">
        <v>96.62</v>
      </c>
      <c r="E362" s="60"/>
    </row>
    <row r="363" spans="1:5">
      <c r="A363" s="131" t="s">
        <v>478</v>
      </c>
      <c r="B363" s="132">
        <v>5082</v>
      </c>
      <c r="C363" s="132">
        <v>4037</v>
      </c>
      <c r="D363" s="133">
        <v>79.44</v>
      </c>
      <c r="E363" s="60"/>
    </row>
    <row r="364" spans="1:5">
      <c r="A364" s="131" t="s">
        <v>479</v>
      </c>
      <c r="B364" s="132">
        <v>17153</v>
      </c>
      <c r="C364" s="132">
        <v>13043</v>
      </c>
      <c r="D364" s="133">
        <v>76.04</v>
      </c>
      <c r="E364" s="60"/>
    </row>
    <row r="365" spans="1:5">
      <c r="A365" s="131" t="s">
        <v>480</v>
      </c>
      <c r="B365" s="132">
        <v>7164</v>
      </c>
      <c r="C365" s="132">
        <v>4999</v>
      </c>
      <c r="D365" s="133">
        <v>69.78</v>
      </c>
      <c r="E365" s="60"/>
    </row>
    <row r="366" spans="1:5">
      <c r="A366" s="131" t="s">
        <v>481</v>
      </c>
      <c r="B366" s="132">
        <v>5583</v>
      </c>
      <c r="C366" s="132">
        <v>5654</v>
      </c>
      <c r="D366" s="133">
        <v>101.27</v>
      </c>
      <c r="E366" s="60"/>
    </row>
    <row r="367" spans="1:5">
      <c r="A367" s="131" t="s">
        <v>482</v>
      </c>
      <c r="B367" s="132"/>
      <c r="C367" s="132">
        <v>0</v>
      </c>
      <c r="D367" s="133"/>
      <c r="E367" s="60"/>
    </row>
    <row r="368" spans="1:5">
      <c r="A368" s="131" t="s">
        <v>483</v>
      </c>
      <c r="B368" s="132"/>
      <c r="C368" s="132">
        <v>0</v>
      </c>
      <c r="D368" s="133"/>
      <c r="E368" s="60"/>
    </row>
    <row r="369" spans="1:5">
      <c r="A369" s="131" t="s">
        <v>484</v>
      </c>
      <c r="B369" s="132"/>
      <c r="C369" s="132">
        <v>0</v>
      </c>
      <c r="D369" s="133"/>
      <c r="E369" s="60"/>
    </row>
    <row r="370" spans="1:5">
      <c r="A370" s="131" t="s">
        <v>485</v>
      </c>
      <c r="B370" s="132">
        <v>3345</v>
      </c>
      <c r="C370" s="132">
        <v>9299</v>
      </c>
      <c r="D370" s="133">
        <v>278</v>
      </c>
      <c r="E370" s="60"/>
    </row>
    <row r="371" spans="1:5">
      <c r="A371" s="131" t="s">
        <v>206</v>
      </c>
      <c r="B371" s="132">
        <v>2693</v>
      </c>
      <c r="C371" s="132">
        <v>2140</v>
      </c>
      <c r="D371" s="133">
        <v>79.47</v>
      </c>
      <c r="E371" s="60"/>
    </row>
    <row r="372" spans="1:5">
      <c r="A372" s="131" t="s">
        <v>486</v>
      </c>
      <c r="B372" s="132"/>
      <c r="C372" s="132">
        <v>0</v>
      </c>
      <c r="D372" s="133"/>
      <c r="E372" s="60"/>
    </row>
    <row r="373" spans="1:5">
      <c r="A373" s="131" t="s">
        <v>487</v>
      </c>
      <c r="B373" s="132">
        <v>2665</v>
      </c>
      <c r="C373" s="132">
        <v>2140</v>
      </c>
      <c r="D373" s="133">
        <v>80.3</v>
      </c>
      <c r="E373" s="60"/>
    </row>
    <row r="374" spans="1:5">
      <c r="A374" s="131" t="s">
        <v>488</v>
      </c>
      <c r="B374" s="132"/>
      <c r="C374" s="132">
        <v>0</v>
      </c>
      <c r="D374" s="133"/>
      <c r="E374" s="60"/>
    </row>
    <row r="375" spans="1:5">
      <c r="A375" s="131" t="s">
        <v>489</v>
      </c>
      <c r="B375" s="132"/>
      <c r="C375" s="132">
        <v>0</v>
      </c>
      <c r="D375" s="133"/>
      <c r="E375" s="60"/>
    </row>
    <row r="376" spans="1:5">
      <c r="A376" s="131" t="s">
        <v>490</v>
      </c>
      <c r="B376" s="132">
        <v>28</v>
      </c>
      <c r="C376" s="132">
        <v>0</v>
      </c>
      <c r="D376" s="133">
        <v>0</v>
      </c>
      <c r="E376" s="60"/>
    </row>
    <row r="377" spans="1:5">
      <c r="A377" s="131" t="s">
        <v>208</v>
      </c>
      <c r="B377" s="132">
        <v>15</v>
      </c>
      <c r="C377" s="132">
        <v>0</v>
      </c>
      <c r="D377" s="133">
        <v>0</v>
      </c>
      <c r="E377" s="60"/>
    </row>
    <row r="378" spans="1:5">
      <c r="A378" s="131" t="s">
        <v>491</v>
      </c>
      <c r="B378" s="132"/>
      <c r="C378" s="132">
        <v>0</v>
      </c>
      <c r="D378" s="133"/>
      <c r="E378" s="60"/>
    </row>
    <row r="379" spans="1:5">
      <c r="A379" s="131" t="s">
        <v>492</v>
      </c>
      <c r="B379" s="132"/>
      <c r="C379" s="132">
        <v>0</v>
      </c>
      <c r="D379" s="133"/>
      <c r="E379" s="60"/>
    </row>
    <row r="380" spans="1:5">
      <c r="A380" s="131" t="s">
        <v>493</v>
      </c>
      <c r="B380" s="132"/>
      <c r="C380" s="132">
        <v>0</v>
      </c>
      <c r="D380" s="133"/>
      <c r="E380" s="60"/>
    </row>
    <row r="381" spans="1:5">
      <c r="A381" s="131" t="s">
        <v>494</v>
      </c>
      <c r="B381" s="132"/>
      <c r="C381" s="132">
        <v>0</v>
      </c>
      <c r="D381" s="133"/>
      <c r="E381" s="60"/>
    </row>
    <row r="382" spans="1:5">
      <c r="A382" s="131" t="s">
        <v>495</v>
      </c>
      <c r="B382" s="132">
        <v>15</v>
      </c>
      <c r="C382" s="132">
        <v>0</v>
      </c>
      <c r="D382" s="133">
        <v>0</v>
      </c>
      <c r="E382" s="60"/>
    </row>
    <row r="383" spans="1:5">
      <c r="A383" s="131" t="s">
        <v>210</v>
      </c>
      <c r="B383" s="132"/>
      <c r="C383" s="132">
        <v>0</v>
      </c>
      <c r="D383" s="133"/>
      <c r="E383" s="60"/>
    </row>
    <row r="384" spans="1:5">
      <c r="A384" s="131" t="s">
        <v>496</v>
      </c>
      <c r="B384" s="132"/>
      <c r="C384" s="132">
        <v>0</v>
      </c>
      <c r="D384" s="133"/>
      <c r="E384" s="60"/>
    </row>
    <row r="385" spans="1:5">
      <c r="A385" s="131" t="s">
        <v>497</v>
      </c>
      <c r="B385" s="132"/>
      <c r="C385" s="132">
        <v>0</v>
      </c>
      <c r="D385" s="133"/>
      <c r="E385" s="60"/>
    </row>
    <row r="386" spans="1:5">
      <c r="A386" s="131" t="s">
        <v>498</v>
      </c>
      <c r="B386" s="132"/>
      <c r="C386" s="132">
        <v>0</v>
      </c>
      <c r="D386" s="133"/>
      <c r="E386" s="60"/>
    </row>
    <row r="387" spans="1:5">
      <c r="A387" s="131" t="s">
        <v>212</v>
      </c>
      <c r="B387" s="132"/>
      <c r="C387" s="132">
        <v>0</v>
      </c>
      <c r="D387" s="133"/>
      <c r="E387" s="60"/>
    </row>
    <row r="388" spans="1:5">
      <c r="A388" s="131" t="s">
        <v>499</v>
      </c>
      <c r="B388" s="132"/>
      <c r="C388" s="132">
        <v>0</v>
      </c>
      <c r="D388" s="133"/>
      <c r="E388" s="60"/>
    </row>
    <row r="389" spans="1:5">
      <c r="A389" s="131" t="s">
        <v>500</v>
      </c>
      <c r="B389" s="132"/>
      <c r="C389" s="132">
        <v>0</v>
      </c>
      <c r="D389" s="133"/>
      <c r="E389" s="60"/>
    </row>
    <row r="390" spans="1:5">
      <c r="A390" s="131" t="s">
        <v>501</v>
      </c>
      <c r="B390" s="132"/>
      <c r="C390" s="132">
        <v>0</v>
      </c>
      <c r="D390" s="133"/>
      <c r="E390" s="60"/>
    </row>
    <row r="391" spans="1:5">
      <c r="A391" s="131" t="s">
        <v>213</v>
      </c>
      <c r="B391" s="132">
        <v>280</v>
      </c>
      <c r="C391" s="132">
        <v>216</v>
      </c>
      <c r="D391" s="133">
        <v>77.14</v>
      </c>
      <c r="E391" s="60"/>
    </row>
    <row r="392" spans="1:5">
      <c r="A392" s="131" t="s">
        <v>502</v>
      </c>
      <c r="B392" s="132">
        <v>280</v>
      </c>
      <c r="C392" s="132">
        <v>216</v>
      </c>
      <c r="D392" s="133">
        <v>77.14</v>
      </c>
      <c r="E392" s="60"/>
    </row>
    <row r="393" spans="1:5">
      <c r="A393" s="131" t="s">
        <v>503</v>
      </c>
      <c r="B393" s="132"/>
      <c r="C393" s="132">
        <v>0</v>
      </c>
      <c r="D393" s="133"/>
      <c r="E393" s="60"/>
    </row>
    <row r="394" spans="1:5">
      <c r="A394" s="131" t="s">
        <v>504</v>
      </c>
      <c r="B394" s="132"/>
      <c r="C394" s="132">
        <v>0</v>
      </c>
      <c r="D394" s="133"/>
      <c r="E394" s="60"/>
    </row>
    <row r="395" spans="1:5">
      <c r="A395" s="131" t="s">
        <v>215</v>
      </c>
      <c r="B395" s="132">
        <v>874</v>
      </c>
      <c r="C395" s="132">
        <v>662</v>
      </c>
      <c r="D395" s="133">
        <v>75.74</v>
      </c>
      <c r="E395" s="60"/>
    </row>
    <row r="396" spans="1:5">
      <c r="A396" s="131" t="s">
        <v>505</v>
      </c>
      <c r="B396" s="132">
        <v>233</v>
      </c>
      <c r="C396" s="132">
        <v>217</v>
      </c>
      <c r="D396" s="133">
        <v>93.13</v>
      </c>
      <c r="E396" s="60"/>
    </row>
    <row r="397" spans="1:5">
      <c r="A397" s="131" t="s">
        <v>506</v>
      </c>
      <c r="B397" s="132">
        <v>641</v>
      </c>
      <c r="C397" s="132">
        <v>445</v>
      </c>
      <c r="D397" s="133">
        <v>69.42</v>
      </c>
      <c r="E397" s="60"/>
    </row>
    <row r="398" spans="1:5">
      <c r="A398" s="131" t="s">
        <v>507</v>
      </c>
      <c r="B398" s="132"/>
      <c r="C398" s="132">
        <v>0</v>
      </c>
      <c r="D398" s="133"/>
      <c r="E398" s="60"/>
    </row>
    <row r="399" spans="1:5">
      <c r="A399" s="131" t="s">
        <v>508</v>
      </c>
      <c r="B399" s="132"/>
      <c r="C399" s="132">
        <v>0</v>
      </c>
      <c r="D399" s="133"/>
      <c r="E399" s="60"/>
    </row>
    <row r="400" spans="1:5">
      <c r="A400" s="131" t="s">
        <v>509</v>
      </c>
      <c r="B400" s="132"/>
      <c r="C400" s="132">
        <v>0</v>
      </c>
      <c r="D400" s="133"/>
      <c r="E400" s="60"/>
    </row>
    <row r="401" spans="1:5">
      <c r="A401" s="131" t="s">
        <v>216</v>
      </c>
      <c r="B401" s="132">
        <v>4371</v>
      </c>
      <c r="C401" s="132">
        <v>4000</v>
      </c>
      <c r="D401" s="133">
        <v>91.51</v>
      </c>
      <c r="E401" s="60"/>
    </row>
    <row r="402" spans="1:5">
      <c r="A402" s="131" t="s">
        <v>510</v>
      </c>
      <c r="B402" s="132">
        <v>3385</v>
      </c>
      <c r="C402" s="132">
        <v>2283</v>
      </c>
      <c r="D402" s="133">
        <v>67.44</v>
      </c>
      <c r="E402" s="60"/>
    </row>
    <row r="403" spans="1:5">
      <c r="A403" s="131" t="s">
        <v>511</v>
      </c>
      <c r="B403" s="132">
        <v>891</v>
      </c>
      <c r="C403" s="132">
        <v>1717</v>
      </c>
      <c r="D403" s="133">
        <v>192.7</v>
      </c>
      <c r="E403" s="60"/>
    </row>
    <row r="404" spans="1:5">
      <c r="A404" s="131" t="s">
        <v>512</v>
      </c>
      <c r="B404" s="132"/>
      <c r="C404" s="132">
        <v>0</v>
      </c>
      <c r="D404" s="133"/>
      <c r="E404" s="60"/>
    </row>
    <row r="405" spans="1:5">
      <c r="A405" s="131" t="s">
        <v>513</v>
      </c>
      <c r="B405" s="132"/>
      <c r="C405" s="132">
        <v>0</v>
      </c>
      <c r="D405" s="133"/>
      <c r="E405" s="60"/>
    </row>
    <row r="406" spans="1:5">
      <c r="A406" s="131" t="s">
        <v>514</v>
      </c>
      <c r="B406" s="132">
        <v>95</v>
      </c>
      <c r="C406" s="132">
        <v>0</v>
      </c>
      <c r="D406" s="133">
        <v>0</v>
      </c>
      <c r="E406" s="60"/>
    </row>
    <row r="407" spans="1:5">
      <c r="A407" s="131" t="s">
        <v>515</v>
      </c>
      <c r="B407" s="132"/>
      <c r="C407" s="132">
        <v>0</v>
      </c>
      <c r="D407" s="133"/>
      <c r="E407" s="60"/>
    </row>
    <row r="408" spans="1:5">
      <c r="A408" s="131" t="s">
        <v>217</v>
      </c>
      <c r="B408" s="132"/>
      <c r="C408" s="132">
        <v>0</v>
      </c>
      <c r="D408" s="133"/>
      <c r="E408" s="60"/>
    </row>
    <row r="409" spans="1:5">
      <c r="A409" s="131" t="s">
        <v>91</v>
      </c>
      <c r="B409" s="132">
        <v>223</v>
      </c>
      <c r="C409" s="132">
        <v>2037</v>
      </c>
      <c r="D409" s="133">
        <v>913.45</v>
      </c>
      <c r="E409" s="60"/>
    </row>
    <row r="410" spans="1:5">
      <c r="A410" s="131" t="s">
        <v>218</v>
      </c>
      <c r="B410" s="132">
        <v>40</v>
      </c>
      <c r="C410" s="132">
        <v>35</v>
      </c>
      <c r="D410" s="133">
        <v>87.5</v>
      </c>
      <c r="E410" s="60"/>
    </row>
    <row r="411" spans="1:5">
      <c r="A411" s="131" t="s">
        <v>134</v>
      </c>
      <c r="B411" s="132">
        <v>35</v>
      </c>
      <c r="C411" s="132">
        <v>35</v>
      </c>
      <c r="D411" s="133">
        <v>100</v>
      </c>
      <c r="E411" s="60"/>
    </row>
    <row r="412" spans="1:5">
      <c r="A412" s="131" t="s">
        <v>136</v>
      </c>
      <c r="B412" s="132">
        <v>5</v>
      </c>
      <c r="C412" s="132">
        <v>0</v>
      </c>
      <c r="D412" s="133">
        <v>0</v>
      </c>
      <c r="E412" s="60"/>
    </row>
    <row r="413" spans="1:5">
      <c r="A413" s="131" t="s">
        <v>138</v>
      </c>
      <c r="B413" s="132"/>
      <c r="C413" s="132">
        <v>0</v>
      </c>
      <c r="D413" s="133"/>
      <c r="E413" s="60"/>
    </row>
    <row r="414" spans="1:5">
      <c r="A414" s="131" t="s">
        <v>516</v>
      </c>
      <c r="B414" s="132"/>
      <c r="C414" s="132">
        <v>0</v>
      </c>
      <c r="D414" s="133"/>
      <c r="E414" s="60"/>
    </row>
    <row r="415" spans="1:5">
      <c r="A415" s="131" t="s">
        <v>220</v>
      </c>
      <c r="B415" s="132"/>
      <c r="C415" s="132">
        <v>0</v>
      </c>
      <c r="D415" s="133"/>
      <c r="E415" s="60"/>
    </row>
    <row r="416" spans="1:5">
      <c r="A416" s="131" t="s">
        <v>517</v>
      </c>
      <c r="B416" s="132"/>
      <c r="C416" s="132">
        <v>0</v>
      </c>
      <c r="D416" s="133"/>
      <c r="E416" s="60"/>
    </row>
    <row r="417" spans="1:5">
      <c r="A417" s="131" t="s">
        <v>518</v>
      </c>
      <c r="B417" s="132"/>
      <c r="C417" s="132">
        <v>0</v>
      </c>
      <c r="D417" s="133"/>
      <c r="E417" s="60"/>
    </row>
    <row r="418" spans="1:5">
      <c r="A418" s="131" t="s">
        <v>519</v>
      </c>
      <c r="B418" s="132"/>
      <c r="C418" s="132">
        <v>0</v>
      </c>
      <c r="D418" s="133"/>
      <c r="E418" s="60"/>
    </row>
    <row r="419" spans="1:5">
      <c r="A419" s="131" t="s">
        <v>520</v>
      </c>
      <c r="B419" s="132"/>
      <c r="C419" s="132">
        <v>0</v>
      </c>
      <c r="D419" s="133"/>
      <c r="E419" s="60"/>
    </row>
    <row r="420" spans="1:5">
      <c r="A420" s="131" t="s">
        <v>521</v>
      </c>
      <c r="B420" s="132"/>
      <c r="C420" s="132">
        <v>0</v>
      </c>
      <c r="D420" s="133"/>
      <c r="E420" s="60"/>
    </row>
    <row r="421" spans="1:5">
      <c r="A421" s="131" t="s">
        <v>522</v>
      </c>
      <c r="B421" s="132"/>
      <c r="C421" s="132">
        <v>0</v>
      </c>
      <c r="D421" s="133"/>
      <c r="E421" s="60"/>
    </row>
    <row r="422" spans="1:5">
      <c r="A422" s="131" t="s">
        <v>523</v>
      </c>
      <c r="B422" s="132"/>
      <c r="C422" s="132">
        <v>0</v>
      </c>
      <c r="D422" s="133"/>
      <c r="E422" s="60"/>
    </row>
    <row r="423" spans="1:5">
      <c r="A423" s="131" t="s">
        <v>222</v>
      </c>
      <c r="B423" s="132"/>
      <c r="C423" s="132">
        <v>0</v>
      </c>
      <c r="D423" s="133"/>
      <c r="E423" s="60"/>
    </row>
    <row r="424" spans="1:5">
      <c r="A424" s="131" t="s">
        <v>517</v>
      </c>
      <c r="B424" s="132"/>
      <c r="C424" s="132">
        <v>0</v>
      </c>
      <c r="D424" s="133"/>
      <c r="E424" s="60"/>
    </row>
    <row r="425" spans="1:5">
      <c r="A425" s="131" t="s">
        <v>524</v>
      </c>
      <c r="B425" s="132"/>
      <c r="C425" s="132">
        <v>0</v>
      </c>
      <c r="D425" s="133"/>
      <c r="E425" s="60"/>
    </row>
    <row r="426" spans="1:5">
      <c r="A426" s="131" t="s">
        <v>525</v>
      </c>
      <c r="B426" s="132"/>
      <c r="C426" s="132">
        <v>0</v>
      </c>
      <c r="D426" s="133"/>
      <c r="E426" s="60"/>
    </row>
    <row r="427" spans="1:5">
      <c r="A427" s="131" t="s">
        <v>526</v>
      </c>
      <c r="B427" s="132"/>
      <c r="C427" s="132">
        <v>0</v>
      </c>
      <c r="D427" s="133"/>
      <c r="E427" s="60"/>
    </row>
    <row r="428" spans="1:5">
      <c r="A428" s="131" t="s">
        <v>527</v>
      </c>
      <c r="B428" s="132"/>
      <c r="C428" s="132">
        <v>0</v>
      </c>
      <c r="D428" s="133"/>
      <c r="E428" s="60"/>
    </row>
    <row r="429" spans="1:5">
      <c r="A429" s="131" t="s">
        <v>224</v>
      </c>
      <c r="B429" s="132"/>
      <c r="C429" s="132">
        <v>2000</v>
      </c>
      <c r="D429" s="133"/>
      <c r="E429" s="60"/>
    </row>
    <row r="430" spans="1:5">
      <c r="A430" s="131" t="s">
        <v>517</v>
      </c>
      <c r="B430" s="132"/>
      <c r="C430" s="132">
        <v>0</v>
      </c>
      <c r="D430" s="133"/>
      <c r="E430" s="60"/>
    </row>
    <row r="431" spans="1:5">
      <c r="A431" s="131" t="s">
        <v>528</v>
      </c>
      <c r="B431" s="132"/>
      <c r="C431" s="132">
        <v>0</v>
      </c>
      <c r="D431" s="133"/>
      <c r="E431" s="60"/>
    </row>
    <row r="432" spans="1:5">
      <c r="A432" s="131" t="s">
        <v>529</v>
      </c>
      <c r="B432" s="132"/>
      <c r="C432" s="132">
        <v>2000</v>
      </c>
      <c r="D432" s="133"/>
      <c r="E432" s="60"/>
    </row>
    <row r="433" spans="1:5">
      <c r="A433" s="131" t="s">
        <v>226</v>
      </c>
      <c r="B433" s="132"/>
      <c r="C433" s="132">
        <v>0</v>
      </c>
      <c r="D433" s="133"/>
      <c r="E433" s="60"/>
    </row>
    <row r="434" spans="1:5">
      <c r="A434" s="131" t="s">
        <v>517</v>
      </c>
      <c r="B434" s="132"/>
      <c r="C434" s="132">
        <v>0</v>
      </c>
      <c r="D434" s="133"/>
      <c r="E434" s="60"/>
    </row>
    <row r="435" spans="1:5">
      <c r="A435" s="131" t="s">
        <v>530</v>
      </c>
      <c r="B435" s="132"/>
      <c r="C435" s="132">
        <v>0</v>
      </c>
      <c r="D435" s="133"/>
      <c r="E435" s="60"/>
    </row>
    <row r="436" spans="1:5">
      <c r="A436" s="131" t="s">
        <v>531</v>
      </c>
      <c r="B436" s="132"/>
      <c r="C436" s="132">
        <v>0</v>
      </c>
      <c r="D436" s="133"/>
      <c r="E436" s="60"/>
    </row>
    <row r="437" spans="1:5">
      <c r="A437" s="131" t="s">
        <v>532</v>
      </c>
      <c r="B437" s="132"/>
      <c r="C437" s="132">
        <v>0</v>
      </c>
      <c r="D437" s="133"/>
      <c r="E437" s="60"/>
    </row>
    <row r="438" spans="1:5">
      <c r="A438" s="131" t="s">
        <v>228</v>
      </c>
      <c r="B438" s="132"/>
      <c r="C438" s="132">
        <v>0</v>
      </c>
      <c r="D438" s="133"/>
      <c r="E438" s="60"/>
    </row>
    <row r="439" spans="1:5">
      <c r="A439" s="131" t="s">
        <v>533</v>
      </c>
      <c r="B439" s="132"/>
      <c r="C439" s="132">
        <v>0</v>
      </c>
      <c r="D439" s="133"/>
      <c r="E439" s="60"/>
    </row>
    <row r="440" spans="1:5">
      <c r="A440" s="131" t="s">
        <v>534</v>
      </c>
      <c r="B440" s="132"/>
      <c r="C440" s="132">
        <v>0</v>
      </c>
      <c r="D440" s="133"/>
      <c r="E440" s="60"/>
    </row>
    <row r="441" spans="1:5">
      <c r="A441" s="131" t="s">
        <v>535</v>
      </c>
      <c r="B441" s="132"/>
      <c r="C441" s="132">
        <v>0</v>
      </c>
      <c r="D441" s="133"/>
      <c r="E441" s="60"/>
    </row>
    <row r="442" spans="1:5">
      <c r="A442" s="131" t="s">
        <v>536</v>
      </c>
      <c r="B442" s="132"/>
      <c r="C442" s="132">
        <v>0</v>
      </c>
      <c r="D442" s="133"/>
      <c r="E442" s="60"/>
    </row>
    <row r="443" spans="1:5">
      <c r="A443" s="131" t="s">
        <v>229</v>
      </c>
      <c r="B443" s="132">
        <v>3</v>
      </c>
      <c r="C443" s="132">
        <v>2</v>
      </c>
      <c r="D443" s="133">
        <v>66.67</v>
      </c>
      <c r="E443" s="60"/>
    </row>
    <row r="444" spans="1:5">
      <c r="A444" s="131" t="s">
        <v>517</v>
      </c>
      <c r="B444" s="132"/>
      <c r="C444" s="132">
        <v>0</v>
      </c>
      <c r="D444" s="133"/>
      <c r="E444" s="60"/>
    </row>
    <row r="445" spans="1:5">
      <c r="A445" s="131" t="s">
        <v>537</v>
      </c>
      <c r="B445" s="132">
        <v>2</v>
      </c>
      <c r="C445" s="132">
        <v>2</v>
      </c>
      <c r="D445" s="133">
        <v>100</v>
      </c>
      <c r="E445" s="60"/>
    </row>
    <row r="446" spans="1:5">
      <c r="A446" s="131" t="s">
        <v>538</v>
      </c>
      <c r="B446" s="132"/>
      <c r="C446" s="132">
        <v>0</v>
      </c>
      <c r="D446" s="133"/>
      <c r="E446" s="60"/>
    </row>
    <row r="447" spans="1:5">
      <c r="A447" s="131" t="s">
        <v>539</v>
      </c>
      <c r="B447" s="132"/>
      <c r="C447" s="132">
        <v>0</v>
      </c>
      <c r="D447" s="133"/>
      <c r="E447" s="60"/>
    </row>
    <row r="448" spans="1:5">
      <c r="A448" s="131" t="s">
        <v>540</v>
      </c>
      <c r="B448" s="132"/>
      <c r="C448" s="132">
        <v>0</v>
      </c>
      <c r="D448" s="133"/>
      <c r="E448" s="60"/>
    </row>
    <row r="449" spans="1:5">
      <c r="A449" s="131" t="s">
        <v>541</v>
      </c>
      <c r="B449" s="132">
        <v>1</v>
      </c>
      <c r="C449" s="132">
        <v>0</v>
      </c>
      <c r="D449" s="133">
        <v>0</v>
      </c>
      <c r="E449" s="60"/>
    </row>
    <row r="450" spans="1:5">
      <c r="A450" s="131" t="s">
        <v>231</v>
      </c>
      <c r="B450" s="132"/>
      <c r="C450" s="132">
        <v>0</v>
      </c>
      <c r="D450" s="133"/>
      <c r="E450" s="60"/>
    </row>
    <row r="451" spans="1:5">
      <c r="A451" s="131" t="s">
        <v>542</v>
      </c>
      <c r="B451" s="132"/>
      <c r="C451" s="132">
        <v>0</v>
      </c>
      <c r="D451" s="133"/>
      <c r="E451" s="60"/>
    </row>
    <row r="452" spans="1:5">
      <c r="A452" s="131" t="s">
        <v>543</v>
      </c>
      <c r="B452" s="132"/>
      <c r="C452" s="132">
        <v>0</v>
      </c>
      <c r="D452" s="133"/>
      <c r="E452" s="60"/>
    </row>
    <row r="453" spans="1:5">
      <c r="A453" s="131" t="s">
        <v>544</v>
      </c>
      <c r="B453" s="132"/>
      <c r="C453" s="132">
        <v>0</v>
      </c>
      <c r="D453" s="133"/>
      <c r="E453" s="60"/>
    </row>
    <row r="454" spans="1:5">
      <c r="A454" s="131" t="s">
        <v>232</v>
      </c>
      <c r="B454" s="132"/>
      <c r="C454" s="132">
        <v>0</v>
      </c>
      <c r="D454" s="133"/>
      <c r="E454" s="60"/>
    </row>
    <row r="455" spans="1:5">
      <c r="A455" s="131" t="s">
        <v>545</v>
      </c>
      <c r="B455" s="132"/>
      <c r="C455" s="132">
        <v>0</v>
      </c>
      <c r="D455" s="133"/>
      <c r="E455" s="60"/>
    </row>
    <row r="456" spans="1:5">
      <c r="A456" s="131" t="s">
        <v>546</v>
      </c>
      <c r="B456" s="132"/>
      <c r="C456" s="132">
        <v>0</v>
      </c>
      <c r="D456" s="133"/>
      <c r="E456" s="60"/>
    </row>
    <row r="457" spans="1:5">
      <c r="A457" s="131" t="s">
        <v>547</v>
      </c>
      <c r="B457" s="132"/>
      <c r="C457" s="132">
        <v>0</v>
      </c>
      <c r="D457" s="133"/>
      <c r="E457" s="60"/>
    </row>
    <row r="458" spans="1:5">
      <c r="A458" s="131" t="s">
        <v>233</v>
      </c>
      <c r="B458" s="132">
        <v>180</v>
      </c>
      <c r="C458" s="132">
        <v>0</v>
      </c>
      <c r="D458" s="133">
        <v>0</v>
      </c>
      <c r="E458" s="60"/>
    </row>
    <row r="459" spans="1:5">
      <c r="A459" s="131" t="s">
        <v>548</v>
      </c>
      <c r="B459" s="132"/>
      <c r="C459" s="132">
        <v>0</v>
      </c>
      <c r="D459" s="133"/>
      <c r="E459" s="60"/>
    </row>
    <row r="460" spans="1:5">
      <c r="A460" s="131" t="s">
        <v>549</v>
      </c>
      <c r="B460" s="132"/>
      <c r="C460" s="132">
        <v>0</v>
      </c>
      <c r="D460" s="133"/>
      <c r="E460" s="60"/>
    </row>
    <row r="461" spans="1:5">
      <c r="A461" s="131" t="s">
        <v>550</v>
      </c>
      <c r="B461" s="132"/>
      <c r="C461" s="132">
        <v>0</v>
      </c>
      <c r="D461" s="133"/>
      <c r="E461" s="60"/>
    </row>
    <row r="462" spans="1:5">
      <c r="A462" s="131" t="s">
        <v>551</v>
      </c>
      <c r="B462" s="132">
        <v>180</v>
      </c>
      <c r="C462" s="132">
        <v>0</v>
      </c>
      <c r="D462" s="133">
        <v>0</v>
      </c>
      <c r="E462" s="60"/>
    </row>
    <row r="463" spans="1:5">
      <c r="A463" s="131" t="s">
        <v>92</v>
      </c>
      <c r="B463" s="132">
        <v>3552</v>
      </c>
      <c r="C463" s="132">
        <v>2301</v>
      </c>
      <c r="D463" s="133">
        <v>64.78</v>
      </c>
      <c r="E463" s="60"/>
    </row>
    <row r="464" spans="1:5">
      <c r="A464" s="131" t="s">
        <v>234</v>
      </c>
      <c r="B464" s="132">
        <v>1406</v>
      </c>
      <c r="C464" s="132">
        <v>694</v>
      </c>
      <c r="D464" s="133">
        <v>49.36</v>
      </c>
      <c r="E464" s="60"/>
    </row>
    <row r="465" spans="1:5">
      <c r="A465" s="131" t="s">
        <v>134</v>
      </c>
      <c r="B465" s="132">
        <v>402</v>
      </c>
      <c r="C465" s="132">
        <v>382</v>
      </c>
      <c r="D465" s="133">
        <v>95.02</v>
      </c>
      <c r="E465" s="60"/>
    </row>
    <row r="466" spans="1:5">
      <c r="A466" s="131" t="s">
        <v>136</v>
      </c>
      <c r="B466" s="132">
        <v>6</v>
      </c>
      <c r="C466" s="132">
        <v>0</v>
      </c>
      <c r="D466" s="133">
        <v>0</v>
      </c>
      <c r="E466" s="60"/>
    </row>
    <row r="467" spans="1:5">
      <c r="A467" s="131" t="s">
        <v>138</v>
      </c>
      <c r="B467" s="132"/>
      <c r="C467" s="132">
        <v>0</v>
      </c>
      <c r="D467" s="133"/>
      <c r="E467" s="60"/>
    </row>
    <row r="468" spans="1:5">
      <c r="A468" s="131" t="s">
        <v>552</v>
      </c>
      <c r="B468" s="132">
        <v>66</v>
      </c>
      <c r="C468" s="132">
        <v>56</v>
      </c>
      <c r="D468" s="133">
        <v>84.85</v>
      </c>
      <c r="E468" s="60"/>
    </row>
    <row r="469" spans="1:5">
      <c r="A469" s="131" t="s">
        <v>553</v>
      </c>
      <c r="B469" s="132"/>
      <c r="C469" s="132">
        <v>0</v>
      </c>
      <c r="D469" s="133"/>
      <c r="E469" s="60"/>
    </row>
    <row r="470" spans="1:5">
      <c r="A470" s="131" t="s">
        <v>554</v>
      </c>
      <c r="B470" s="132"/>
      <c r="C470" s="132">
        <v>0</v>
      </c>
      <c r="D470" s="133"/>
      <c r="E470" s="60"/>
    </row>
    <row r="471" spans="1:5">
      <c r="A471" s="131" t="s">
        <v>555</v>
      </c>
      <c r="B471" s="132">
        <v>195</v>
      </c>
      <c r="C471" s="132">
        <v>109</v>
      </c>
      <c r="D471" s="133">
        <v>55.9</v>
      </c>
      <c r="E471" s="60"/>
    </row>
    <row r="472" spans="1:5">
      <c r="A472" s="131" t="s">
        <v>556</v>
      </c>
      <c r="B472" s="132">
        <v>7</v>
      </c>
      <c r="C472" s="132">
        <v>0</v>
      </c>
      <c r="D472" s="133">
        <v>0</v>
      </c>
      <c r="E472" s="60"/>
    </row>
    <row r="473" spans="1:5">
      <c r="A473" s="131" t="s">
        <v>557</v>
      </c>
      <c r="B473" s="132">
        <v>10</v>
      </c>
      <c r="C473" s="132">
        <v>0</v>
      </c>
      <c r="D473" s="133">
        <v>0</v>
      </c>
      <c r="E473" s="60"/>
    </row>
    <row r="474" spans="1:5">
      <c r="A474" s="131" t="s">
        <v>558</v>
      </c>
      <c r="B474" s="132"/>
      <c r="C474" s="132">
        <v>0</v>
      </c>
      <c r="D474" s="133"/>
      <c r="E474" s="60"/>
    </row>
    <row r="475" spans="1:5">
      <c r="A475" s="131" t="s">
        <v>559</v>
      </c>
      <c r="B475" s="132">
        <v>9</v>
      </c>
      <c r="C475" s="132">
        <v>20</v>
      </c>
      <c r="D475" s="133">
        <v>222.22</v>
      </c>
      <c r="E475" s="60"/>
    </row>
    <row r="476" spans="1:5">
      <c r="A476" s="131" t="s">
        <v>560</v>
      </c>
      <c r="B476" s="132"/>
      <c r="C476" s="132">
        <v>0</v>
      </c>
      <c r="D476" s="133"/>
      <c r="E476" s="60"/>
    </row>
    <row r="477" spans="1:5">
      <c r="A477" s="131" t="s">
        <v>561</v>
      </c>
      <c r="B477" s="132">
        <v>100</v>
      </c>
      <c r="C477" s="132">
        <v>50</v>
      </c>
      <c r="D477" s="133">
        <v>50</v>
      </c>
      <c r="E477" s="60"/>
    </row>
    <row r="478" spans="1:5">
      <c r="A478" s="131" t="s">
        <v>562</v>
      </c>
      <c r="B478" s="132"/>
      <c r="C478" s="132">
        <v>0</v>
      </c>
      <c r="D478" s="133"/>
      <c r="E478" s="60"/>
    </row>
    <row r="479" spans="1:5">
      <c r="A479" s="131" t="s">
        <v>563</v>
      </c>
      <c r="B479" s="132">
        <v>611</v>
      </c>
      <c r="C479" s="132">
        <v>77</v>
      </c>
      <c r="D479" s="133">
        <v>12.6</v>
      </c>
      <c r="E479" s="60"/>
    </row>
    <row r="480" spans="1:5">
      <c r="A480" s="131" t="s">
        <v>236</v>
      </c>
      <c r="B480" s="132">
        <v>613</v>
      </c>
      <c r="C480" s="132">
        <v>521</v>
      </c>
      <c r="D480" s="133">
        <v>84.99</v>
      </c>
      <c r="E480" s="60"/>
    </row>
    <row r="481" spans="1:5">
      <c r="A481" s="131" t="s">
        <v>134</v>
      </c>
      <c r="B481" s="132"/>
      <c r="C481" s="132">
        <v>0</v>
      </c>
      <c r="D481" s="133"/>
      <c r="E481" s="60"/>
    </row>
    <row r="482" spans="1:5">
      <c r="A482" s="131" t="s">
        <v>136</v>
      </c>
      <c r="B482" s="132"/>
      <c r="C482" s="132">
        <v>0</v>
      </c>
      <c r="D482" s="133"/>
      <c r="E482" s="60"/>
    </row>
    <row r="483" spans="1:5">
      <c r="A483" s="131" t="s">
        <v>138</v>
      </c>
      <c r="B483" s="132"/>
      <c r="C483" s="132">
        <v>0</v>
      </c>
      <c r="D483" s="133"/>
      <c r="E483" s="60"/>
    </row>
    <row r="484" spans="1:5">
      <c r="A484" s="131" t="s">
        <v>564</v>
      </c>
      <c r="B484" s="132">
        <v>569</v>
      </c>
      <c r="C484" s="132">
        <v>480</v>
      </c>
      <c r="D484" s="133">
        <v>84.36</v>
      </c>
      <c r="E484" s="60"/>
    </row>
    <row r="485" spans="1:5">
      <c r="A485" s="131" t="s">
        <v>565</v>
      </c>
      <c r="B485" s="132">
        <v>38</v>
      </c>
      <c r="C485" s="132">
        <v>41</v>
      </c>
      <c r="D485" s="133">
        <v>107.89</v>
      </c>
      <c r="E485" s="60"/>
    </row>
    <row r="486" spans="1:5">
      <c r="A486" s="131" t="s">
        <v>566</v>
      </c>
      <c r="B486" s="132"/>
      <c r="C486" s="132">
        <v>0</v>
      </c>
      <c r="D486" s="133"/>
      <c r="E486" s="60"/>
    </row>
    <row r="487" spans="1:5">
      <c r="A487" s="131" t="s">
        <v>567</v>
      </c>
      <c r="B487" s="132">
        <v>6</v>
      </c>
      <c r="C487" s="132">
        <v>0</v>
      </c>
      <c r="D487" s="133">
        <v>0</v>
      </c>
      <c r="E487" s="60"/>
    </row>
    <row r="488" spans="1:5">
      <c r="A488" s="131" t="s">
        <v>238</v>
      </c>
      <c r="B488" s="132">
        <v>154</v>
      </c>
      <c r="C488" s="132">
        <v>255</v>
      </c>
      <c r="D488" s="133">
        <v>165.58</v>
      </c>
      <c r="E488" s="60"/>
    </row>
    <row r="489" spans="1:5">
      <c r="A489" s="131" t="s">
        <v>134</v>
      </c>
      <c r="B489" s="132">
        <v>109</v>
      </c>
      <c r="C489" s="132">
        <v>106</v>
      </c>
      <c r="D489" s="133">
        <v>97.25</v>
      </c>
      <c r="E489" s="60"/>
    </row>
    <row r="490" spans="1:5">
      <c r="A490" s="131" t="s">
        <v>136</v>
      </c>
      <c r="B490" s="132"/>
      <c r="C490" s="132">
        <v>0</v>
      </c>
      <c r="D490" s="133"/>
      <c r="E490" s="60"/>
    </row>
    <row r="491" spans="1:5">
      <c r="A491" s="131" t="s">
        <v>138</v>
      </c>
      <c r="B491" s="132"/>
      <c r="C491" s="132">
        <v>0</v>
      </c>
      <c r="D491" s="133"/>
      <c r="E491" s="60"/>
    </row>
    <row r="492" spans="1:5">
      <c r="A492" s="131" t="s">
        <v>568</v>
      </c>
      <c r="B492" s="132"/>
      <c r="C492" s="132">
        <v>0</v>
      </c>
      <c r="D492" s="133"/>
      <c r="E492" s="60"/>
    </row>
    <row r="493" spans="1:5">
      <c r="A493" s="131" t="s">
        <v>569</v>
      </c>
      <c r="B493" s="132"/>
      <c r="C493" s="132">
        <v>0</v>
      </c>
      <c r="D493" s="133"/>
      <c r="E493" s="60"/>
    </row>
    <row r="494" spans="1:5">
      <c r="A494" s="131" t="s">
        <v>570</v>
      </c>
      <c r="B494" s="132"/>
      <c r="C494" s="132">
        <v>0</v>
      </c>
      <c r="D494" s="133"/>
      <c r="E494" s="60"/>
    </row>
    <row r="495" spans="1:5">
      <c r="A495" s="131" t="s">
        <v>571</v>
      </c>
      <c r="B495" s="132">
        <v>8</v>
      </c>
      <c r="C495" s="132">
        <v>117</v>
      </c>
      <c r="D495" s="133">
        <v>1462.5</v>
      </c>
      <c r="E495" s="60"/>
    </row>
    <row r="496" spans="1:5">
      <c r="A496" s="131" t="s">
        <v>572</v>
      </c>
      <c r="B496" s="132">
        <v>37</v>
      </c>
      <c r="C496" s="132">
        <v>12</v>
      </c>
      <c r="D496" s="133">
        <v>32.43</v>
      </c>
      <c r="E496" s="60"/>
    </row>
    <row r="497" spans="1:5">
      <c r="A497" s="131" t="s">
        <v>573</v>
      </c>
      <c r="B497" s="132"/>
      <c r="C497" s="132">
        <v>0</v>
      </c>
      <c r="D497" s="133"/>
      <c r="E497" s="60"/>
    </row>
    <row r="498" spans="1:5">
      <c r="A498" s="131" t="s">
        <v>574</v>
      </c>
      <c r="B498" s="132"/>
      <c r="C498" s="132">
        <v>20</v>
      </c>
      <c r="D498" s="133"/>
      <c r="E498" s="60"/>
    </row>
    <row r="499" spans="1:5">
      <c r="A499" s="131" t="s">
        <v>240</v>
      </c>
      <c r="B499" s="132">
        <v>489</v>
      </c>
      <c r="C499" s="132">
        <v>15</v>
      </c>
      <c r="D499" s="133">
        <v>3.07</v>
      </c>
      <c r="E499" s="60"/>
    </row>
    <row r="500" spans="1:5">
      <c r="A500" s="131" t="s">
        <v>134</v>
      </c>
      <c r="B500" s="132">
        <v>395</v>
      </c>
      <c r="C500" s="132">
        <v>0</v>
      </c>
      <c r="D500" s="133">
        <v>0</v>
      </c>
      <c r="E500" s="60"/>
    </row>
    <row r="501" spans="1:5">
      <c r="A501" s="131" t="s">
        <v>136</v>
      </c>
      <c r="B501" s="132">
        <v>61</v>
      </c>
      <c r="C501" s="132">
        <v>0</v>
      </c>
      <c r="D501" s="133">
        <v>0</v>
      </c>
      <c r="E501" s="60"/>
    </row>
    <row r="502" spans="1:5">
      <c r="A502" s="131" t="s">
        <v>138</v>
      </c>
      <c r="B502" s="132"/>
      <c r="C502" s="132">
        <v>0</v>
      </c>
      <c r="D502" s="133"/>
      <c r="E502" s="60"/>
    </row>
    <row r="503" spans="1:5">
      <c r="A503" s="131" t="s">
        <v>575</v>
      </c>
      <c r="B503" s="132"/>
      <c r="C503" s="132">
        <v>0</v>
      </c>
      <c r="D503" s="133"/>
      <c r="E503" s="60"/>
    </row>
    <row r="504" spans="1:5">
      <c r="A504" s="131" t="s">
        <v>576</v>
      </c>
      <c r="B504" s="132">
        <v>24</v>
      </c>
      <c r="C504" s="132">
        <v>0</v>
      </c>
      <c r="D504" s="133">
        <v>0</v>
      </c>
      <c r="E504" s="60"/>
    </row>
    <row r="505" spans="1:5">
      <c r="A505" s="131" t="s">
        <v>577</v>
      </c>
      <c r="B505" s="132"/>
      <c r="C505" s="132">
        <v>0</v>
      </c>
      <c r="D505" s="133"/>
      <c r="E505" s="60"/>
    </row>
    <row r="506" spans="1:5">
      <c r="A506" s="131" t="s">
        <v>578</v>
      </c>
      <c r="B506" s="132">
        <v>9</v>
      </c>
      <c r="C506" s="132">
        <v>9</v>
      </c>
      <c r="D506" s="133">
        <v>100</v>
      </c>
      <c r="E506" s="60"/>
    </row>
    <row r="507" spans="1:5">
      <c r="A507" s="131" t="s">
        <v>579</v>
      </c>
      <c r="B507" s="132"/>
      <c r="C507" s="132">
        <v>6</v>
      </c>
      <c r="D507" s="133"/>
      <c r="E507" s="60"/>
    </row>
    <row r="508" spans="1:5">
      <c r="A508" s="131" t="s">
        <v>242</v>
      </c>
      <c r="B508" s="132">
        <v>109</v>
      </c>
      <c r="C508" s="132">
        <v>606</v>
      </c>
      <c r="D508" s="133">
        <v>555.96</v>
      </c>
      <c r="E508" s="60"/>
    </row>
    <row r="509" spans="1:5">
      <c r="A509" s="131" t="s">
        <v>134</v>
      </c>
      <c r="B509" s="132"/>
      <c r="C509" s="132">
        <v>0</v>
      </c>
      <c r="D509" s="133"/>
      <c r="E509" s="60"/>
    </row>
    <row r="510" spans="1:5">
      <c r="A510" s="131" t="s">
        <v>136</v>
      </c>
      <c r="B510" s="132"/>
      <c r="C510" s="132">
        <v>0</v>
      </c>
      <c r="D510" s="133"/>
      <c r="E510" s="60"/>
    </row>
    <row r="511" spans="1:5">
      <c r="A511" s="131" t="s">
        <v>138</v>
      </c>
      <c r="B511" s="132"/>
      <c r="C511" s="132">
        <v>0</v>
      </c>
      <c r="D511" s="133"/>
      <c r="E511" s="60"/>
    </row>
    <row r="512" spans="1:5">
      <c r="A512" s="131" t="s">
        <v>580</v>
      </c>
      <c r="B512" s="132"/>
      <c r="C512" s="132">
        <v>30</v>
      </c>
      <c r="D512" s="133"/>
      <c r="E512" s="60"/>
    </row>
    <row r="513" spans="1:5">
      <c r="A513" s="131" t="s">
        <v>581</v>
      </c>
      <c r="B513" s="132">
        <v>72</v>
      </c>
      <c r="C513" s="132">
        <v>552</v>
      </c>
      <c r="D513" s="133">
        <v>766.67</v>
      </c>
      <c r="E513" s="60"/>
    </row>
    <row r="514" spans="1:5">
      <c r="A514" s="131" t="s">
        <v>582</v>
      </c>
      <c r="B514" s="132"/>
      <c r="C514" s="132">
        <v>0</v>
      </c>
      <c r="D514" s="133"/>
      <c r="E514" s="60"/>
    </row>
    <row r="515" spans="1:5">
      <c r="A515" s="131" t="s">
        <v>583</v>
      </c>
      <c r="B515" s="132">
        <v>37</v>
      </c>
      <c r="C515" s="132">
        <v>24</v>
      </c>
      <c r="D515" s="133">
        <v>64.86</v>
      </c>
      <c r="E515" s="60"/>
    </row>
    <row r="516" spans="1:5">
      <c r="A516" s="131" t="s">
        <v>244</v>
      </c>
      <c r="B516" s="132">
        <v>781</v>
      </c>
      <c r="C516" s="132">
        <v>210</v>
      </c>
      <c r="D516" s="133">
        <v>26.89</v>
      </c>
      <c r="E516" s="60"/>
    </row>
    <row r="517" spans="1:5">
      <c r="A517" s="131" t="s">
        <v>584</v>
      </c>
      <c r="B517" s="132">
        <v>365</v>
      </c>
      <c r="C517" s="132">
        <v>10</v>
      </c>
      <c r="D517" s="133">
        <v>2.74</v>
      </c>
      <c r="E517" s="60"/>
    </row>
    <row r="518" spans="1:5">
      <c r="A518" s="131" t="s">
        <v>585</v>
      </c>
      <c r="B518" s="132"/>
      <c r="C518" s="132">
        <v>40</v>
      </c>
      <c r="D518" s="133"/>
      <c r="E518" s="60"/>
    </row>
    <row r="519" spans="1:5">
      <c r="A519" s="131" t="s">
        <v>586</v>
      </c>
      <c r="B519" s="132">
        <v>416</v>
      </c>
      <c r="C519" s="132">
        <v>160</v>
      </c>
      <c r="D519" s="133">
        <v>38.46</v>
      </c>
      <c r="E519" s="60"/>
    </row>
    <row r="520" spans="1:5">
      <c r="A520" s="131" t="s">
        <v>93</v>
      </c>
      <c r="B520" s="132">
        <v>44585</v>
      </c>
      <c r="C520" s="132">
        <v>30724</v>
      </c>
      <c r="D520" s="133">
        <v>68.91</v>
      </c>
      <c r="E520" s="60"/>
    </row>
    <row r="521" spans="1:5">
      <c r="A521" s="131" t="s">
        <v>245</v>
      </c>
      <c r="B521" s="132">
        <v>1745</v>
      </c>
      <c r="C521" s="132">
        <v>2006</v>
      </c>
      <c r="D521" s="133">
        <v>114.96</v>
      </c>
      <c r="E521" s="60"/>
    </row>
    <row r="522" spans="1:5">
      <c r="A522" s="131" t="s">
        <v>134</v>
      </c>
      <c r="B522" s="132">
        <v>927</v>
      </c>
      <c r="C522" s="132">
        <v>869</v>
      </c>
      <c r="D522" s="133">
        <v>93.74</v>
      </c>
      <c r="E522" s="60"/>
    </row>
    <row r="523" spans="1:5">
      <c r="A523" s="131" t="s">
        <v>136</v>
      </c>
      <c r="B523" s="132">
        <v>169</v>
      </c>
      <c r="C523" s="132">
        <v>801</v>
      </c>
      <c r="D523" s="133">
        <v>473.96</v>
      </c>
      <c r="E523" s="60"/>
    </row>
    <row r="524" spans="1:5">
      <c r="A524" s="131" t="s">
        <v>138</v>
      </c>
      <c r="B524" s="132"/>
      <c r="C524" s="132">
        <v>0</v>
      </c>
      <c r="D524" s="133"/>
      <c r="E524" s="60"/>
    </row>
    <row r="525" spans="1:5">
      <c r="A525" s="131" t="s">
        <v>587</v>
      </c>
      <c r="B525" s="132"/>
      <c r="C525" s="132">
        <v>0</v>
      </c>
      <c r="D525" s="133"/>
      <c r="E525" s="60"/>
    </row>
    <row r="526" spans="1:5">
      <c r="A526" s="131" t="s">
        <v>588</v>
      </c>
      <c r="B526" s="132">
        <v>3</v>
      </c>
      <c r="C526" s="132">
        <v>15</v>
      </c>
      <c r="D526" s="133">
        <v>500</v>
      </c>
      <c r="E526" s="60"/>
    </row>
    <row r="527" spans="1:5">
      <c r="A527" s="131" t="s">
        <v>589</v>
      </c>
      <c r="B527" s="132"/>
      <c r="C527" s="132">
        <v>0</v>
      </c>
      <c r="D527" s="133"/>
      <c r="E527" s="60"/>
    </row>
    <row r="528" spans="1:5">
      <c r="A528" s="131" t="s">
        <v>590</v>
      </c>
      <c r="B528" s="132"/>
      <c r="C528" s="132">
        <v>0</v>
      </c>
      <c r="D528" s="133"/>
      <c r="E528" s="60"/>
    </row>
    <row r="529" spans="1:5">
      <c r="A529" s="131" t="s">
        <v>225</v>
      </c>
      <c r="B529" s="132"/>
      <c r="C529" s="132">
        <v>0</v>
      </c>
      <c r="D529" s="133"/>
      <c r="E529" s="60"/>
    </row>
    <row r="530" spans="1:5">
      <c r="A530" s="131" t="s">
        <v>591</v>
      </c>
      <c r="B530" s="132"/>
      <c r="C530" s="132">
        <v>0</v>
      </c>
      <c r="D530" s="133"/>
      <c r="E530" s="60"/>
    </row>
    <row r="531" spans="1:5">
      <c r="A531" s="131" t="s">
        <v>592</v>
      </c>
      <c r="B531" s="132"/>
      <c r="C531" s="132">
        <v>0</v>
      </c>
      <c r="D531" s="133"/>
      <c r="E531" s="60"/>
    </row>
    <row r="532" spans="1:5">
      <c r="A532" s="131" t="s">
        <v>593</v>
      </c>
      <c r="B532" s="132"/>
      <c r="C532" s="132">
        <v>0</v>
      </c>
      <c r="D532" s="133"/>
      <c r="E532" s="60"/>
    </row>
    <row r="533" spans="1:5">
      <c r="A533" s="131" t="s">
        <v>594</v>
      </c>
      <c r="B533" s="132"/>
      <c r="C533" s="132">
        <v>0</v>
      </c>
      <c r="D533" s="133"/>
      <c r="E533" s="60"/>
    </row>
    <row r="534" spans="1:5">
      <c r="A534" s="131" t="s">
        <v>595</v>
      </c>
      <c r="B534" s="132">
        <v>646</v>
      </c>
      <c r="C534" s="132">
        <v>321</v>
      </c>
      <c r="D534" s="133">
        <v>49.69</v>
      </c>
      <c r="E534" s="60"/>
    </row>
    <row r="535" spans="1:5">
      <c r="A535" s="131" t="s">
        <v>247</v>
      </c>
      <c r="B535" s="132">
        <v>607</v>
      </c>
      <c r="C535" s="132">
        <v>525</v>
      </c>
      <c r="D535" s="133">
        <v>86.49</v>
      </c>
      <c r="E535" s="60"/>
    </row>
    <row r="536" spans="1:5">
      <c r="A536" s="131" t="s">
        <v>134</v>
      </c>
      <c r="B536" s="132">
        <v>431</v>
      </c>
      <c r="C536" s="132">
        <v>360</v>
      </c>
      <c r="D536" s="133">
        <v>83.53</v>
      </c>
      <c r="E536" s="60"/>
    </row>
    <row r="537" spans="1:5">
      <c r="A537" s="131" t="s">
        <v>136</v>
      </c>
      <c r="B537" s="132">
        <v>42</v>
      </c>
      <c r="C537" s="132">
        <v>54</v>
      </c>
      <c r="D537" s="133">
        <v>128.57</v>
      </c>
      <c r="E537" s="60"/>
    </row>
    <row r="538" spans="1:5">
      <c r="A538" s="131" t="s">
        <v>138</v>
      </c>
      <c r="B538" s="132"/>
      <c r="C538" s="132">
        <v>0</v>
      </c>
      <c r="D538" s="133"/>
      <c r="E538" s="60"/>
    </row>
    <row r="539" spans="1:5">
      <c r="A539" s="131" t="s">
        <v>596</v>
      </c>
      <c r="B539" s="132"/>
      <c r="C539" s="132">
        <v>0</v>
      </c>
      <c r="D539" s="133"/>
      <c r="E539" s="60"/>
    </row>
    <row r="540" spans="1:5">
      <c r="A540" s="131" t="s">
        <v>597</v>
      </c>
      <c r="B540" s="132"/>
      <c r="C540" s="132">
        <v>0</v>
      </c>
      <c r="D540" s="133"/>
      <c r="E540" s="60"/>
    </row>
    <row r="541" spans="1:5">
      <c r="A541" s="131" t="s">
        <v>598</v>
      </c>
      <c r="B541" s="132"/>
      <c r="C541" s="132">
        <v>0</v>
      </c>
      <c r="D541" s="133"/>
      <c r="E541" s="60"/>
    </row>
    <row r="542" spans="1:5">
      <c r="A542" s="131" t="s">
        <v>599</v>
      </c>
      <c r="B542" s="132">
        <v>134</v>
      </c>
      <c r="C542" s="132">
        <v>111</v>
      </c>
      <c r="D542" s="133">
        <v>82.84</v>
      </c>
      <c r="E542" s="60"/>
    </row>
    <row r="543" spans="1:5">
      <c r="A543" s="131" t="s">
        <v>248</v>
      </c>
      <c r="B543" s="132"/>
      <c r="C543" s="132">
        <v>0</v>
      </c>
      <c r="D543" s="133"/>
      <c r="E543" s="60"/>
    </row>
    <row r="544" spans="1:5">
      <c r="A544" s="131" t="s">
        <v>600</v>
      </c>
      <c r="B544" s="132"/>
      <c r="C544" s="132">
        <v>0</v>
      </c>
      <c r="D544" s="133"/>
      <c r="E544" s="60"/>
    </row>
    <row r="545" spans="1:5">
      <c r="A545" s="131" t="s">
        <v>249</v>
      </c>
      <c r="B545" s="132">
        <v>16536</v>
      </c>
      <c r="C545" s="132">
        <v>11318</v>
      </c>
      <c r="D545" s="133">
        <v>68.44</v>
      </c>
      <c r="E545" s="60"/>
    </row>
    <row r="546" spans="1:5">
      <c r="A546" s="131" t="s">
        <v>601</v>
      </c>
      <c r="B546" s="132">
        <v>1335</v>
      </c>
      <c r="C546" s="132">
        <v>297</v>
      </c>
      <c r="D546" s="133">
        <v>22.25</v>
      </c>
      <c r="E546" s="60"/>
    </row>
    <row r="547" spans="1:5">
      <c r="A547" s="131" t="s">
        <v>602</v>
      </c>
      <c r="B547" s="132">
        <v>1727</v>
      </c>
      <c r="C547" s="132">
        <v>38</v>
      </c>
      <c r="D547" s="133">
        <v>2.2</v>
      </c>
      <c r="E547" s="60"/>
    </row>
    <row r="548" spans="1:5">
      <c r="A548" s="131" t="s">
        <v>603</v>
      </c>
      <c r="B548" s="132">
        <v>548</v>
      </c>
      <c r="C548" s="132">
        <v>528</v>
      </c>
      <c r="D548" s="133">
        <v>96.35</v>
      </c>
      <c r="E548" s="60"/>
    </row>
    <row r="549" spans="1:5">
      <c r="A549" s="131" t="s">
        <v>604</v>
      </c>
      <c r="B549" s="132">
        <v>6611</v>
      </c>
      <c r="C549" s="132">
        <v>6274</v>
      </c>
      <c r="D549" s="133">
        <v>94.9</v>
      </c>
      <c r="E549" s="60"/>
    </row>
    <row r="550" spans="1:5">
      <c r="A550" s="131" t="s">
        <v>605</v>
      </c>
      <c r="B550" s="132"/>
      <c r="C550" s="132">
        <v>3148</v>
      </c>
      <c r="D550" s="133"/>
      <c r="E550" s="60"/>
    </row>
    <row r="551" spans="1:5">
      <c r="A551" s="131" t="s">
        <v>606</v>
      </c>
      <c r="B551" s="132">
        <v>6315</v>
      </c>
      <c r="C551" s="132">
        <v>1033</v>
      </c>
      <c r="D551" s="133">
        <v>16.36</v>
      </c>
      <c r="E551" s="60"/>
    </row>
    <row r="552" spans="1:5">
      <c r="A552" s="131" t="s">
        <v>607</v>
      </c>
      <c r="B552" s="132"/>
      <c r="C552" s="132">
        <v>0</v>
      </c>
      <c r="D552" s="133"/>
      <c r="E552" s="60"/>
    </row>
    <row r="553" spans="1:5">
      <c r="A553" s="131" t="s">
        <v>250</v>
      </c>
      <c r="B553" s="132">
        <v>6960</v>
      </c>
      <c r="C553" s="132">
        <v>700</v>
      </c>
      <c r="D553" s="133">
        <v>10.06</v>
      </c>
      <c r="E553" s="60"/>
    </row>
    <row r="554" spans="1:5">
      <c r="A554" s="131" t="s">
        <v>608</v>
      </c>
      <c r="B554" s="132">
        <v>1000</v>
      </c>
      <c r="C554" s="132">
        <v>700</v>
      </c>
      <c r="D554" s="133">
        <v>70</v>
      </c>
      <c r="E554" s="60"/>
    </row>
    <row r="555" spans="1:5">
      <c r="A555" s="131" t="s">
        <v>609</v>
      </c>
      <c r="B555" s="132"/>
      <c r="C555" s="132">
        <v>0</v>
      </c>
      <c r="D555" s="133"/>
      <c r="E555" s="60"/>
    </row>
    <row r="556" spans="1:5">
      <c r="A556" s="131" t="s">
        <v>610</v>
      </c>
      <c r="B556" s="132">
        <v>5960</v>
      </c>
      <c r="C556" s="132">
        <v>0</v>
      </c>
      <c r="D556" s="133">
        <v>0</v>
      </c>
      <c r="E556" s="60"/>
    </row>
    <row r="557" spans="1:5">
      <c r="A557" s="131" t="s">
        <v>251</v>
      </c>
      <c r="B557" s="132">
        <v>1184</v>
      </c>
      <c r="C557" s="132">
        <v>636</v>
      </c>
      <c r="D557" s="133">
        <v>53.72</v>
      </c>
      <c r="E557" s="60"/>
    </row>
    <row r="558" spans="1:5">
      <c r="A558" s="131" t="s">
        <v>611</v>
      </c>
      <c r="B558" s="132">
        <v>300</v>
      </c>
      <c r="C558" s="132">
        <v>20</v>
      </c>
      <c r="D558" s="133">
        <v>6.67</v>
      </c>
      <c r="E558" s="60"/>
    </row>
    <row r="559" spans="1:5">
      <c r="A559" s="131" t="s">
        <v>612</v>
      </c>
      <c r="B559" s="132"/>
      <c r="C559" s="132">
        <v>0</v>
      </c>
      <c r="D559" s="133"/>
      <c r="E559" s="60"/>
    </row>
    <row r="560" spans="1:5">
      <c r="A560" s="131" t="s">
        <v>613</v>
      </c>
      <c r="B560" s="132"/>
      <c r="C560" s="132">
        <v>11</v>
      </c>
      <c r="D560" s="133"/>
      <c r="E560" s="60"/>
    </row>
    <row r="561" spans="1:5">
      <c r="A561" s="131" t="s">
        <v>614</v>
      </c>
      <c r="B561" s="132">
        <v>875</v>
      </c>
      <c r="C561" s="132">
        <v>600</v>
      </c>
      <c r="D561" s="133">
        <v>68.57</v>
      </c>
      <c r="E561" s="60"/>
    </row>
    <row r="562" spans="1:5">
      <c r="A562" s="131" t="s">
        <v>615</v>
      </c>
      <c r="B562" s="132"/>
      <c r="C562" s="132">
        <v>0</v>
      </c>
      <c r="D562" s="133"/>
      <c r="E562" s="60"/>
    </row>
    <row r="563" spans="1:5">
      <c r="A563" s="131" t="s">
        <v>616</v>
      </c>
      <c r="B563" s="132"/>
      <c r="C563" s="132">
        <v>0</v>
      </c>
      <c r="D563" s="133"/>
      <c r="E563" s="60"/>
    </row>
    <row r="564" spans="1:5">
      <c r="A564" s="131" t="s">
        <v>617</v>
      </c>
      <c r="B564" s="132"/>
      <c r="C564" s="132">
        <v>0</v>
      </c>
      <c r="D564" s="133"/>
      <c r="E564" s="60"/>
    </row>
    <row r="565" spans="1:5">
      <c r="A565" s="131" t="s">
        <v>618</v>
      </c>
      <c r="B565" s="132">
        <v>4</v>
      </c>
      <c r="C565" s="132">
        <v>5</v>
      </c>
      <c r="D565" s="133">
        <v>125</v>
      </c>
      <c r="E565" s="60"/>
    </row>
    <row r="566" spans="1:5">
      <c r="A566" s="131" t="s">
        <v>619</v>
      </c>
      <c r="B566" s="132">
        <v>5</v>
      </c>
      <c r="C566" s="132">
        <v>0</v>
      </c>
      <c r="D566" s="133">
        <v>0</v>
      </c>
      <c r="E566" s="60"/>
    </row>
    <row r="567" spans="1:5">
      <c r="A567" s="131" t="s">
        <v>253</v>
      </c>
      <c r="B567" s="132">
        <v>2932</v>
      </c>
      <c r="C567" s="132">
        <v>3000</v>
      </c>
      <c r="D567" s="133">
        <v>102.32</v>
      </c>
      <c r="E567" s="60"/>
    </row>
    <row r="568" spans="1:5">
      <c r="A568" s="131" t="s">
        <v>620</v>
      </c>
      <c r="B568" s="132">
        <v>140</v>
      </c>
      <c r="C568" s="132">
        <v>177</v>
      </c>
      <c r="D568" s="133">
        <v>126.43</v>
      </c>
      <c r="E568" s="60"/>
    </row>
    <row r="569" spans="1:5">
      <c r="A569" s="131" t="s">
        <v>621</v>
      </c>
      <c r="B569" s="132">
        <v>557</v>
      </c>
      <c r="C569" s="132">
        <v>690</v>
      </c>
      <c r="D569" s="133">
        <v>123.88</v>
      </c>
      <c r="E569" s="60"/>
    </row>
    <row r="570" spans="1:5">
      <c r="A570" s="131" t="s">
        <v>622</v>
      </c>
      <c r="B570" s="132">
        <v>505</v>
      </c>
      <c r="C570" s="132">
        <v>376</v>
      </c>
      <c r="D570" s="133">
        <v>74.46</v>
      </c>
      <c r="E570" s="60"/>
    </row>
    <row r="571" spans="1:5">
      <c r="A571" s="131" t="s">
        <v>623</v>
      </c>
      <c r="B571" s="132">
        <v>11</v>
      </c>
      <c r="C571" s="132">
        <v>12</v>
      </c>
      <c r="D571" s="133">
        <v>109.09</v>
      </c>
      <c r="E571" s="60"/>
    </row>
    <row r="572" spans="1:5">
      <c r="A572" s="131" t="s">
        <v>624</v>
      </c>
      <c r="B572" s="132">
        <v>449</v>
      </c>
      <c r="C572" s="132">
        <v>412</v>
      </c>
      <c r="D572" s="133">
        <v>91.76</v>
      </c>
      <c r="E572" s="60"/>
    </row>
    <row r="573" spans="1:5">
      <c r="A573" s="131" t="s">
        <v>625</v>
      </c>
      <c r="B573" s="132">
        <v>375</v>
      </c>
      <c r="C573" s="132">
        <v>814</v>
      </c>
      <c r="D573" s="133">
        <v>217.07</v>
      </c>
      <c r="E573" s="60"/>
    </row>
    <row r="574" spans="1:5">
      <c r="A574" s="131" t="s">
        <v>626</v>
      </c>
      <c r="B574" s="132">
        <v>895</v>
      </c>
      <c r="C574" s="132">
        <v>519</v>
      </c>
      <c r="D574" s="133">
        <v>57.99</v>
      </c>
      <c r="E574" s="60"/>
    </row>
    <row r="575" spans="1:5">
      <c r="A575" s="131" t="s">
        <v>255</v>
      </c>
      <c r="B575" s="132">
        <v>328</v>
      </c>
      <c r="C575" s="132">
        <v>818</v>
      </c>
      <c r="D575" s="133">
        <v>249.39</v>
      </c>
      <c r="E575" s="60"/>
    </row>
    <row r="576" spans="1:5">
      <c r="A576" s="131" t="s">
        <v>627</v>
      </c>
      <c r="B576" s="132">
        <v>216</v>
      </c>
      <c r="C576" s="132">
        <v>214</v>
      </c>
      <c r="D576" s="133">
        <v>99.07</v>
      </c>
      <c r="E576" s="60"/>
    </row>
    <row r="577" spans="1:5">
      <c r="A577" s="131" t="s">
        <v>628</v>
      </c>
      <c r="B577" s="132">
        <v>73</v>
      </c>
      <c r="C577" s="132">
        <v>72</v>
      </c>
      <c r="D577" s="133">
        <v>98.63</v>
      </c>
      <c r="E577" s="60"/>
    </row>
    <row r="578" spans="1:5">
      <c r="A578" s="131" t="s">
        <v>629</v>
      </c>
      <c r="B578" s="132">
        <v>3</v>
      </c>
      <c r="C578" s="132">
        <v>8</v>
      </c>
      <c r="D578" s="133">
        <v>266.67</v>
      </c>
      <c r="E578" s="60"/>
    </row>
    <row r="579" spans="1:5">
      <c r="A579" s="131" t="s">
        <v>630</v>
      </c>
      <c r="B579" s="132">
        <v>28</v>
      </c>
      <c r="C579" s="132">
        <v>33</v>
      </c>
      <c r="D579" s="133">
        <v>117.86</v>
      </c>
      <c r="E579" s="60"/>
    </row>
    <row r="580" spans="1:5">
      <c r="A580" s="131" t="s">
        <v>631</v>
      </c>
      <c r="B580" s="132">
        <v>8</v>
      </c>
      <c r="C580" s="132">
        <v>0</v>
      </c>
      <c r="D580" s="133">
        <v>0</v>
      </c>
      <c r="E580" s="60"/>
    </row>
    <row r="581" spans="1:5">
      <c r="A581" s="131" t="s">
        <v>632</v>
      </c>
      <c r="B581" s="132"/>
      <c r="C581" s="132">
        <v>491</v>
      </c>
      <c r="D581" s="133"/>
      <c r="E581" s="60"/>
    </row>
    <row r="582" spans="1:5">
      <c r="A582" s="131" t="s">
        <v>256</v>
      </c>
      <c r="B582" s="132">
        <v>322</v>
      </c>
      <c r="C582" s="132">
        <v>134</v>
      </c>
      <c r="D582" s="133">
        <v>41.61</v>
      </c>
      <c r="E582" s="60"/>
    </row>
    <row r="583" spans="1:5">
      <c r="A583" s="131" t="s">
        <v>633</v>
      </c>
      <c r="B583" s="132">
        <v>65</v>
      </c>
      <c r="C583" s="132">
        <v>70</v>
      </c>
      <c r="D583" s="133">
        <v>107.69</v>
      </c>
      <c r="E583" s="60"/>
    </row>
    <row r="584" spans="1:5">
      <c r="A584" s="131" t="s">
        <v>634</v>
      </c>
      <c r="B584" s="132">
        <v>145</v>
      </c>
      <c r="C584" s="132">
        <v>0</v>
      </c>
      <c r="D584" s="133">
        <v>0</v>
      </c>
      <c r="E584" s="60"/>
    </row>
    <row r="585" spans="1:5">
      <c r="A585" s="131" t="s">
        <v>635</v>
      </c>
      <c r="B585" s="132"/>
      <c r="C585" s="132">
        <v>0</v>
      </c>
      <c r="D585" s="133"/>
      <c r="E585" s="60"/>
    </row>
    <row r="586" spans="1:5">
      <c r="A586" s="131" t="s">
        <v>636</v>
      </c>
      <c r="B586" s="132"/>
      <c r="C586" s="132">
        <v>0</v>
      </c>
      <c r="D586" s="133"/>
      <c r="E586" s="60"/>
    </row>
    <row r="587" spans="1:5">
      <c r="A587" s="131" t="s">
        <v>637</v>
      </c>
      <c r="B587" s="132"/>
      <c r="C587" s="132">
        <v>0</v>
      </c>
      <c r="D587" s="133"/>
      <c r="E587" s="60"/>
    </row>
    <row r="588" spans="1:5">
      <c r="A588" s="131" t="s">
        <v>638</v>
      </c>
      <c r="B588" s="132"/>
      <c r="C588" s="132">
        <v>64</v>
      </c>
      <c r="D588" s="133"/>
      <c r="E588" s="60"/>
    </row>
    <row r="589" spans="1:5">
      <c r="A589" s="131" t="s">
        <v>639</v>
      </c>
      <c r="B589" s="132">
        <v>112</v>
      </c>
      <c r="C589" s="132">
        <v>0</v>
      </c>
      <c r="D589" s="133">
        <v>0</v>
      </c>
      <c r="E589" s="60"/>
    </row>
    <row r="590" spans="1:5">
      <c r="A590" s="131" t="s">
        <v>257</v>
      </c>
      <c r="B590" s="132">
        <v>897</v>
      </c>
      <c r="C590" s="132">
        <v>481</v>
      </c>
      <c r="D590" s="133">
        <v>53.62</v>
      </c>
      <c r="E590" s="60"/>
    </row>
    <row r="591" spans="1:5">
      <c r="A591" s="131" t="s">
        <v>134</v>
      </c>
      <c r="B591" s="132">
        <v>59</v>
      </c>
      <c r="C591" s="132">
        <v>62</v>
      </c>
      <c r="D591" s="133">
        <v>105.08</v>
      </c>
      <c r="E591" s="60"/>
    </row>
    <row r="592" spans="1:5">
      <c r="A592" s="131" t="s">
        <v>136</v>
      </c>
      <c r="B592" s="132">
        <v>319</v>
      </c>
      <c r="C592" s="132">
        <v>140</v>
      </c>
      <c r="D592" s="133">
        <v>43.89</v>
      </c>
      <c r="E592" s="60"/>
    </row>
    <row r="593" spans="1:5">
      <c r="A593" s="131" t="s">
        <v>138</v>
      </c>
      <c r="B593" s="132"/>
      <c r="C593" s="132">
        <v>0</v>
      </c>
      <c r="D593" s="133"/>
      <c r="E593" s="60"/>
    </row>
    <row r="594" spans="1:5">
      <c r="A594" s="131" t="s">
        <v>640</v>
      </c>
      <c r="B594" s="132">
        <v>20</v>
      </c>
      <c r="C594" s="132">
        <v>23</v>
      </c>
      <c r="D594" s="133">
        <v>115</v>
      </c>
      <c r="E594" s="60"/>
    </row>
    <row r="595" spans="1:5">
      <c r="A595" s="131" t="s">
        <v>641</v>
      </c>
      <c r="B595" s="132">
        <v>30</v>
      </c>
      <c r="C595" s="132">
        <v>13</v>
      </c>
      <c r="D595" s="133">
        <v>43.33</v>
      </c>
      <c r="E595" s="60"/>
    </row>
    <row r="596" spans="1:5">
      <c r="A596" s="131" t="s">
        <v>642</v>
      </c>
      <c r="B596" s="132"/>
      <c r="C596" s="132">
        <v>0</v>
      </c>
      <c r="D596" s="133"/>
      <c r="E596" s="60"/>
    </row>
    <row r="597" spans="1:5">
      <c r="A597" s="131" t="s">
        <v>643</v>
      </c>
      <c r="B597" s="132">
        <v>432</v>
      </c>
      <c r="C597" s="132">
        <v>230</v>
      </c>
      <c r="D597" s="133">
        <v>53.24</v>
      </c>
      <c r="E597" s="60"/>
    </row>
    <row r="598" spans="1:5">
      <c r="A598" s="131" t="s">
        <v>644</v>
      </c>
      <c r="B598" s="132">
        <v>37</v>
      </c>
      <c r="C598" s="132">
        <v>13</v>
      </c>
      <c r="D598" s="133">
        <v>35.14</v>
      </c>
      <c r="E598" s="60"/>
    </row>
    <row r="599" spans="1:5">
      <c r="A599" s="131" t="s">
        <v>259</v>
      </c>
      <c r="B599" s="132"/>
      <c r="C599" s="132">
        <v>24</v>
      </c>
      <c r="D599" s="133"/>
      <c r="E599" s="60"/>
    </row>
    <row r="600" spans="1:5">
      <c r="A600" s="131" t="s">
        <v>134</v>
      </c>
      <c r="B600" s="132"/>
      <c r="C600" s="132">
        <v>24</v>
      </c>
      <c r="D600" s="133"/>
      <c r="E600" s="60"/>
    </row>
    <row r="601" spans="1:5">
      <c r="A601" s="131" t="s">
        <v>136</v>
      </c>
      <c r="B601" s="132"/>
      <c r="C601" s="132">
        <v>0</v>
      </c>
      <c r="D601" s="133"/>
      <c r="E601" s="60"/>
    </row>
    <row r="602" spans="1:5">
      <c r="A602" s="131" t="s">
        <v>138</v>
      </c>
      <c r="B602" s="132"/>
      <c r="C602" s="132">
        <v>0</v>
      </c>
      <c r="D602" s="133"/>
      <c r="E602" s="60"/>
    </row>
    <row r="603" spans="1:5">
      <c r="A603" s="131" t="s">
        <v>645</v>
      </c>
      <c r="B603" s="132"/>
      <c r="C603" s="132">
        <v>0</v>
      </c>
      <c r="D603" s="133"/>
      <c r="E603" s="60"/>
    </row>
    <row r="604" spans="1:5">
      <c r="A604" s="131" t="s">
        <v>260</v>
      </c>
      <c r="B604" s="132">
        <v>1690</v>
      </c>
      <c r="C604" s="132">
        <v>1256</v>
      </c>
      <c r="D604" s="133">
        <v>74.32</v>
      </c>
      <c r="E604" s="60"/>
    </row>
    <row r="605" spans="1:5">
      <c r="A605" s="131" t="s">
        <v>646</v>
      </c>
      <c r="B605" s="132">
        <v>150</v>
      </c>
      <c r="C605" s="132">
        <v>200</v>
      </c>
      <c r="D605" s="133">
        <v>133.33</v>
      </c>
      <c r="E605" s="60"/>
    </row>
    <row r="606" spans="1:5">
      <c r="A606" s="131" t="s">
        <v>647</v>
      </c>
      <c r="B606" s="132">
        <v>1540</v>
      </c>
      <c r="C606" s="132">
        <v>1056</v>
      </c>
      <c r="D606" s="133">
        <v>68.57</v>
      </c>
      <c r="E606" s="60"/>
    </row>
    <row r="607" spans="1:5">
      <c r="A607" s="131" t="s">
        <v>261</v>
      </c>
      <c r="B607" s="132">
        <v>50</v>
      </c>
      <c r="C607" s="132">
        <v>57</v>
      </c>
      <c r="D607" s="133">
        <v>114</v>
      </c>
      <c r="E607" s="60"/>
    </row>
    <row r="608" spans="1:5">
      <c r="A608" s="131" t="s">
        <v>648</v>
      </c>
      <c r="B608" s="132">
        <v>50</v>
      </c>
      <c r="C608" s="132">
        <v>50</v>
      </c>
      <c r="D608" s="133">
        <v>100</v>
      </c>
      <c r="E608" s="60"/>
    </row>
    <row r="609" spans="1:5">
      <c r="A609" s="131" t="s">
        <v>649</v>
      </c>
      <c r="B609" s="132"/>
      <c r="C609" s="132">
        <v>7</v>
      </c>
      <c r="D609" s="133"/>
      <c r="E609" s="60"/>
    </row>
    <row r="610" spans="1:5">
      <c r="A610" s="131" t="s">
        <v>262</v>
      </c>
      <c r="B610" s="132">
        <v>793</v>
      </c>
      <c r="C610" s="132">
        <v>197</v>
      </c>
      <c r="D610" s="133">
        <v>24.84</v>
      </c>
      <c r="E610" s="60"/>
    </row>
    <row r="611" spans="1:5">
      <c r="A611" s="131" t="s">
        <v>650</v>
      </c>
      <c r="B611" s="132">
        <v>5</v>
      </c>
      <c r="C611" s="132">
        <v>3</v>
      </c>
      <c r="D611" s="133">
        <v>60</v>
      </c>
      <c r="E611" s="60"/>
    </row>
    <row r="612" spans="1:5">
      <c r="A612" s="131" t="s">
        <v>651</v>
      </c>
      <c r="B612" s="132">
        <v>788</v>
      </c>
      <c r="C612" s="132">
        <v>194</v>
      </c>
      <c r="D612" s="133">
        <v>24.62</v>
      </c>
      <c r="E612" s="60"/>
    </row>
    <row r="613" spans="1:5">
      <c r="A613" s="131" t="s">
        <v>263</v>
      </c>
      <c r="B613" s="132"/>
      <c r="C613" s="132">
        <v>0</v>
      </c>
      <c r="D613" s="133"/>
      <c r="E613" s="60"/>
    </row>
    <row r="614" spans="1:5">
      <c r="A614" s="131" t="s">
        <v>652</v>
      </c>
      <c r="B614" s="132"/>
      <c r="C614" s="132">
        <v>0</v>
      </c>
      <c r="D614" s="133"/>
      <c r="E614" s="60"/>
    </row>
    <row r="615" spans="1:5">
      <c r="A615" s="131" t="s">
        <v>653</v>
      </c>
      <c r="B615" s="132"/>
      <c r="C615" s="132">
        <v>0</v>
      </c>
      <c r="D615" s="133"/>
      <c r="E615" s="60"/>
    </row>
    <row r="616" spans="1:5">
      <c r="A616" s="131" t="s">
        <v>265</v>
      </c>
      <c r="B616" s="132">
        <v>211</v>
      </c>
      <c r="C616" s="132">
        <v>223</v>
      </c>
      <c r="D616" s="133">
        <v>105.69</v>
      </c>
      <c r="E616" s="60"/>
    </row>
    <row r="617" spans="1:5">
      <c r="A617" s="131" t="s">
        <v>654</v>
      </c>
      <c r="B617" s="132"/>
      <c r="C617" s="132">
        <v>0</v>
      </c>
      <c r="D617" s="133"/>
      <c r="E617" s="60"/>
    </row>
    <row r="618" spans="1:5">
      <c r="A618" s="131" t="s">
        <v>655</v>
      </c>
      <c r="B618" s="132">
        <v>211</v>
      </c>
      <c r="C618" s="132">
        <v>223</v>
      </c>
      <c r="D618" s="133">
        <v>105.69</v>
      </c>
      <c r="E618" s="60"/>
    </row>
    <row r="619" spans="1:5">
      <c r="A619" s="131" t="s">
        <v>267</v>
      </c>
      <c r="B619" s="132">
        <v>9043</v>
      </c>
      <c r="C619" s="132">
        <v>8774</v>
      </c>
      <c r="D619" s="133">
        <v>97.03</v>
      </c>
      <c r="E619" s="60"/>
    </row>
    <row r="620" spans="1:5">
      <c r="A620" s="131" t="s">
        <v>656</v>
      </c>
      <c r="B620" s="132"/>
      <c r="C620" s="132">
        <v>0</v>
      </c>
      <c r="D620" s="133"/>
      <c r="E620" s="60"/>
    </row>
    <row r="621" spans="1:5">
      <c r="A621" s="131" t="s">
        <v>657</v>
      </c>
      <c r="B621" s="132">
        <v>9043</v>
      </c>
      <c r="C621" s="132">
        <v>8774</v>
      </c>
      <c r="D621" s="133">
        <v>97.03</v>
      </c>
      <c r="E621" s="60"/>
    </row>
    <row r="622" spans="1:5">
      <c r="A622" s="131" t="s">
        <v>658</v>
      </c>
      <c r="B622" s="132"/>
      <c r="C622" s="132">
        <v>0</v>
      </c>
      <c r="D622" s="133"/>
      <c r="E622" s="60"/>
    </row>
    <row r="623" spans="1:5">
      <c r="A623" s="131" t="s">
        <v>268</v>
      </c>
      <c r="B623" s="132"/>
      <c r="C623" s="132">
        <v>0</v>
      </c>
      <c r="D623" s="133"/>
      <c r="E623" s="60"/>
    </row>
    <row r="624" spans="1:5">
      <c r="A624" s="131" t="s">
        <v>659</v>
      </c>
      <c r="B624" s="132"/>
      <c r="C624" s="132">
        <v>0</v>
      </c>
      <c r="D624" s="133"/>
      <c r="E624" s="60"/>
    </row>
    <row r="625" spans="1:5">
      <c r="A625" s="131" t="s">
        <v>660</v>
      </c>
      <c r="B625" s="132"/>
      <c r="C625" s="132">
        <v>0</v>
      </c>
      <c r="D625" s="133"/>
      <c r="E625" s="60"/>
    </row>
    <row r="626" spans="1:5">
      <c r="A626" s="131" t="s">
        <v>661</v>
      </c>
      <c r="B626" s="132"/>
      <c r="C626" s="132">
        <v>0</v>
      </c>
      <c r="D626" s="133"/>
      <c r="E626" s="60"/>
    </row>
    <row r="627" spans="1:5">
      <c r="A627" s="131" t="s">
        <v>662</v>
      </c>
      <c r="B627" s="132"/>
      <c r="C627" s="132">
        <v>0</v>
      </c>
      <c r="D627" s="133"/>
      <c r="E627" s="60"/>
    </row>
    <row r="628" spans="1:5">
      <c r="A628" s="131" t="s">
        <v>270</v>
      </c>
      <c r="B628" s="132">
        <v>548</v>
      </c>
      <c r="C628" s="132">
        <v>258</v>
      </c>
      <c r="D628" s="133">
        <v>47.08</v>
      </c>
      <c r="E628" s="60"/>
    </row>
    <row r="629" spans="1:5">
      <c r="A629" s="131" t="s">
        <v>134</v>
      </c>
      <c r="B629" s="132">
        <v>18</v>
      </c>
      <c r="C629" s="132">
        <v>136</v>
      </c>
      <c r="D629" s="133">
        <v>755.56</v>
      </c>
      <c r="E629" s="60"/>
    </row>
    <row r="630" spans="1:5">
      <c r="A630" s="131" t="s">
        <v>136</v>
      </c>
      <c r="B630" s="132">
        <v>34</v>
      </c>
      <c r="C630" s="132">
        <v>0</v>
      </c>
      <c r="D630" s="133">
        <v>0</v>
      </c>
      <c r="E630" s="60"/>
    </row>
    <row r="631" spans="1:5">
      <c r="A631" s="131" t="s">
        <v>138</v>
      </c>
      <c r="B631" s="132"/>
      <c r="C631" s="132">
        <v>0</v>
      </c>
      <c r="D631" s="133"/>
      <c r="E631" s="60"/>
    </row>
    <row r="632" spans="1:5">
      <c r="A632" s="131" t="s">
        <v>663</v>
      </c>
      <c r="B632" s="132">
        <v>496</v>
      </c>
      <c r="C632" s="132">
        <v>102</v>
      </c>
      <c r="D632" s="133">
        <v>20.56</v>
      </c>
      <c r="E632" s="60"/>
    </row>
    <row r="633" spans="1:5">
      <c r="A633" s="131" t="s">
        <v>664</v>
      </c>
      <c r="B633" s="132"/>
      <c r="C633" s="132">
        <v>0</v>
      </c>
      <c r="D633" s="133"/>
      <c r="E633" s="60"/>
    </row>
    <row r="634" spans="1:5">
      <c r="A634" s="131" t="s">
        <v>152</v>
      </c>
      <c r="B634" s="132"/>
      <c r="C634" s="132">
        <v>0</v>
      </c>
      <c r="D634" s="133"/>
      <c r="E634" s="60"/>
    </row>
    <row r="635" spans="1:5">
      <c r="A635" s="131" t="s">
        <v>665</v>
      </c>
      <c r="B635" s="132"/>
      <c r="C635" s="132">
        <v>20</v>
      </c>
      <c r="D635" s="133"/>
      <c r="E635" s="60"/>
    </row>
    <row r="636" spans="1:5">
      <c r="A636" s="131" t="s">
        <v>272</v>
      </c>
      <c r="B636" s="132"/>
      <c r="C636" s="132">
        <v>0</v>
      </c>
      <c r="D636" s="133"/>
      <c r="E636" s="60"/>
    </row>
    <row r="637" spans="1:5">
      <c r="A637" s="131" t="s">
        <v>666</v>
      </c>
      <c r="B637" s="132"/>
      <c r="C637" s="132">
        <v>0</v>
      </c>
      <c r="D637" s="133"/>
      <c r="E637" s="60"/>
    </row>
    <row r="638" spans="1:5">
      <c r="A638" s="131" t="s">
        <v>667</v>
      </c>
      <c r="B638" s="132"/>
      <c r="C638" s="132">
        <v>0</v>
      </c>
      <c r="D638" s="133"/>
      <c r="E638" s="60"/>
    </row>
    <row r="639" spans="1:5">
      <c r="A639" s="131" t="s">
        <v>274</v>
      </c>
      <c r="B639" s="132">
        <v>739</v>
      </c>
      <c r="C639" s="132">
        <v>317</v>
      </c>
      <c r="D639" s="133">
        <v>42.9</v>
      </c>
      <c r="E639" s="60"/>
    </row>
    <row r="640" spans="1:5">
      <c r="A640" s="131" t="s">
        <v>94</v>
      </c>
      <c r="B640" s="132">
        <v>19218</v>
      </c>
      <c r="C640" s="132">
        <v>26019</v>
      </c>
      <c r="D640" s="133">
        <v>135.39</v>
      </c>
      <c r="E640" s="60"/>
    </row>
    <row r="641" spans="1:5">
      <c r="A641" s="131" t="s">
        <v>276</v>
      </c>
      <c r="B641" s="132">
        <v>1681</v>
      </c>
      <c r="C641" s="132">
        <v>3249</v>
      </c>
      <c r="D641" s="133">
        <v>193.28</v>
      </c>
      <c r="E641" s="60"/>
    </row>
    <row r="642" spans="1:5">
      <c r="A642" s="131" t="s">
        <v>134</v>
      </c>
      <c r="B642" s="132">
        <v>209</v>
      </c>
      <c r="C642" s="132">
        <v>169</v>
      </c>
      <c r="D642" s="133">
        <v>80.86</v>
      </c>
      <c r="E642" s="60"/>
    </row>
    <row r="643" spans="1:5">
      <c r="A643" s="131" t="s">
        <v>136</v>
      </c>
      <c r="B643" s="132">
        <v>1355</v>
      </c>
      <c r="C643" s="132">
        <v>2590</v>
      </c>
      <c r="D643" s="133">
        <v>191.14</v>
      </c>
      <c r="E643" s="60"/>
    </row>
    <row r="644" spans="1:5">
      <c r="A644" s="131" t="s">
        <v>138</v>
      </c>
      <c r="B644" s="132">
        <v>0</v>
      </c>
      <c r="C644" s="132">
        <v>0</v>
      </c>
      <c r="D644" s="133"/>
      <c r="E644" s="60"/>
    </row>
    <row r="645" spans="1:5">
      <c r="A645" s="131" t="s">
        <v>668</v>
      </c>
      <c r="B645" s="132">
        <v>117</v>
      </c>
      <c r="C645" s="132">
        <v>490</v>
      </c>
      <c r="D645" s="133">
        <v>418.8</v>
      </c>
      <c r="E645" s="60"/>
    </row>
    <row r="646" spans="1:5">
      <c r="A646" s="131" t="s">
        <v>278</v>
      </c>
      <c r="B646" s="132">
        <v>2254</v>
      </c>
      <c r="C646" s="132">
        <v>8105</v>
      </c>
      <c r="D646" s="133">
        <v>359.58</v>
      </c>
      <c r="E646" s="60"/>
    </row>
    <row r="647" spans="1:5">
      <c r="A647" s="131" t="s">
        <v>669</v>
      </c>
      <c r="B647" s="132">
        <v>1344</v>
      </c>
      <c r="C647" s="132">
        <v>6329</v>
      </c>
      <c r="D647" s="133">
        <v>470.91</v>
      </c>
      <c r="E647" s="60"/>
    </row>
    <row r="648" spans="1:5">
      <c r="A648" s="131" t="s">
        <v>670</v>
      </c>
      <c r="B648" s="132">
        <v>650</v>
      </c>
      <c r="C648" s="132">
        <v>1776</v>
      </c>
      <c r="D648" s="133">
        <v>273.23</v>
      </c>
      <c r="E648" s="60"/>
    </row>
    <row r="649" spans="1:5">
      <c r="A649" s="131" t="s">
        <v>671</v>
      </c>
      <c r="B649" s="132">
        <v>0</v>
      </c>
      <c r="C649" s="132">
        <v>0</v>
      </c>
      <c r="D649" s="133"/>
      <c r="E649" s="60"/>
    </row>
    <row r="650" spans="1:5">
      <c r="A650" s="131" t="s">
        <v>672</v>
      </c>
      <c r="B650" s="132">
        <v>0</v>
      </c>
      <c r="C650" s="132">
        <v>0</v>
      </c>
      <c r="D650" s="133"/>
      <c r="E650" s="60"/>
    </row>
    <row r="651" spans="1:5">
      <c r="A651" s="131" t="s">
        <v>673</v>
      </c>
      <c r="B651" s="132">
        <v>0</v>
      </c>
      <c r="C651" s="132">
        <v>0</v>
      </c>
      <c r="D651" s="133"/>
      <c r="E651" s="60"/>
    </row>
    <row r="652" spans="1:5">
      <c r="A652" s="131" t="s">
        <v>674</v>
      </c>
      <c r="B652" s="132">
        <v>0</v>
      </c>
      <c r="C652" s="132">
        <v>0</v>
      </c>
      <c r="D652" s="133"/>
      <c r="E652" s="60"/>
    </row>
    <row r="653" spans="1:5">
      <c r="A653" s="131" t="s">
        <v>675</v>
      </c>
      <c r="B653" s="132">
        <v>0</v>
      </c>
      <c r="C653" s="132">
        <v>0</v>
      </c>
      <c r="D653" s="133"/>
      <c r="E653" s="60"/>
    </row>
    <row r="654" spans="1:5">
      <c r="A654" s="131" t="s">
        <v>676</v>
      </c>
      <c r="B654" s="132">
        <v>0</v>
      </c>
      <c r="C654" s="132">
        <v>0</v>
      </c>
      <c r="D654" s="133"/>
      <c r="E654" s="60"/>
    </row>
    <row r="655" spans="1:5">
      <c r="A655" s="131" t="s">
        <v>677</v>
      </c>
      <c r="B655" s="132">
        <v>0</v>
      </c>
      <c r="C655" s="132">
        <v>0</v>
      </c>
      <c r="D655" s="133"/>
      <c r="E655" s="60"/>
    </row>
    <row r="656" spans="1:5">
      <c r="A656" s="131" t="s">
        <v>678</v>
      </c>
      <c r="B656" s="132">
        <v>0</v>
      </c>
      <c r="C656" s="132">
        <v>0</v>
      </c>
      <c r="D656" s="133"/>
      <c r="E656" s="60"/>
    </row>
    <row r="657" spans="1:5">
      <c r="A657" s="131" t="s">
        <v>679</v>
      </c>
      <c r="B657" s="132">
        <v>0</v>
      </c>
      <c r="C657" s="132">
        <v>0</v>
      </c>
      <c r="D657" s="133"/>
      <c r="E657" s="60"/>
    </row>
    <row r="658" spans="1:5">
      <c r="A658" s="131" t="s">
        <v>680</v>
      </c>
      <c r="B658" s="132"/>
      <c r="C658" s="132">
        <v>0</v>
      </c>
      <c r="D658" s="133"/>
      <c r="E658" s="60"/>
    </row>
    <row r="659" spans="1:5">
      <c r="A659" s="131" t="s">
        <v>681</v>
      </c>
      <c r="B659" s="132">
        <v>260</v>
      </c>
      <c r="C659" s="132">
        <v>0</v>
      </c>
      <c r="D659" s="133">
        <v>0</v>
      </c>
      <c r="E659" s="60"/>
    </row>
    <row r="660" spans="1:5">
      <c r="A660" s="131" t="s">
        <v>279</v>
      </c>
      <c r="B660" s="132">
        <v>2871</v>
      </c>
      <c r="C660" s="132">
        <v>2472</v>
      </c>
      <c r="D660" s="133">
        <v>86.1</v>
      </c>
      <c r="E660" s="60"/>
    </row>
    <row r="661" spans="1:5">
      <c r="A661" s="131" t="s">
        <v>682</v>
      </c>
      <c r="B661" s="132">
        <v>0</v>
      </c>
      <c r="C661" s="132">
        <v>0</v>
      </c>
      <c r="D661" s="133"/>
      <c r="E661" s="60"/>
    </row>
    <row r="662" spans="1:5">
      <c r="A662" s="131" t="s">
        <v>683</v>
      </c>
      <c r="B662" s="132">
        <v>2277</v>
      </c>
      <c r="C662" s="132">
        <v>2255</v>
      </c>
      <c r="D662" s="133">
        <v>99.03</v>
      </c>
      <c r="E662" s="60"/>
    </row>
    <row r="663" spans="1:5">
      <c r="A663" s="131" t="s">
        <v>684</v>
      </c>
      <c r="B663" s="132">
        <v>594</v>
      </c>
      <c r="C663" s="132">
        <v>217</v>
      </c>
      <c r="D663" s="133">
        <v>36.53</v>
      </c>
      <c r="E663" s="60"/>
    </row>
    <row r="664" spans="1:5">
      <c r="A664" s="131" t="s">
        <v>280</v>
      </c>
      <c r="B664" s="132">
        <v>3377</v>
      </c>
      <c r="C664" s="132">
        <v>3462</v>
      </c>
      <c r="D664" s="133">
        <v>102.52</v>
      </c>
      <c r="E664" s="60"/>
    </row>
    <row r="665" spans="1:5">
      <c r="A665" s="131" t="s">
        <v>685</v>
      </c>
      <c r="B665" s="132">
        <v>387</v>
      </c>
      <c r="C665" s="132">
        <v>564</v>
      </c>
      <c r="D665" s="133">
        <v>145.74</v>
      </c>
      <c r="E665" s="60"/>
    </row>
    <row r="666" spans="1:5">
      <c r="A666" s="131" t="s">
        <v>686</v>
      </c>
      <c r="B666" s="132">
        <v>263</v>
      </c>
      <c r="C666" s="132">
        <v>242</v>
      </c>
      <c r="D666" s="133">
        <v>92.02</v>
      </c>
      <c r="E666" s="60"/>
    </row>
    <row r="667" spans="1:5">
      <c r="A667" s="131" t="s">
        <v>687</v>
      </c>
      <c r="B667" s="132">
        <v>436</v>
      </c>
      <c r="C667" s="132">
        <v>436</v>
      </c>
      <c r="D667" s="133">
        <v>100</v>
      </c>
      <c r="E667" s="60"/>
    </row>
    <row r="668" spans="1:5">
      <c r="A668" s="131" t="s">
        <v>688</v>
      </c>
      <c r="B668" s="132">
        <v>0</v>
      </c>
      <c r="C668" s="132">
        <v>0</v>
      </c>
      <c r="D668" s="133"/>
      <c r="E668" s="60"/>
    </row>
    <row r="669" spans="1:5">
      <c r="A669" s="131" t="s">
        <v>689</v>
      </c>
      <c r="B669" s="132">
        <v>0</v>
      </c>
      <c r="C669" s="132">
        <v>0</v>
      </c>
      <c r="D669" s="133"/>
      <c r="E669" s="60"/>
    </row>
    <row r="670" spans="1:5">
      <c r="A670" s="131" t="s">
        <v>690</v>
      </c>
      <c r="B670" s="132">
        <v>0</v>
      </c>
      <c r="C670" s="132">
        <v>0</v>
      </c>
      <c r="D670" s="133"/>
      <c r="E670" s="60"/>
    </row>
    <row r="671" spans="1:5">
      <c r="A671" s="131" t="s">
        <v>691</v>
      </c>
      <c r="B671" s="132">
        <v>0</v>
      </c>
      <c r="C671" s="132">
        <v>0</v>
      </c>
      <c r="D671" s="133"/>
      <c r="E671" s="60"/>
    </row>
    <row r="672" spans="1:5">
      <c r="A672" s="131" t="s">
        <v>692</v>
      </c>
      <c r="B672" s="132">
        <v>2212</v>
      </c>
      <c r="C672" s="132">
        <v>923</v>
      </c>
      <c r="D672" s="133">
        <v>41.73</v>
      </c>
      <c r="E672" s="60"/>
    </row>
    <row r="673" spans="1:5">
      <c r="A673" s="131" t="s">
        <v>693</v>
      </c>
      <c r="B673" s="132">
        <v>16</v>
      </c>
      <c r="C673" s="132">
        <v>0</v>
      </c>
      <c r="D673" s="133">
        <v>0</v>
      </c>
      <c r="E673" s="60"/>
    </row>
    <row r="674" spans="1:5">
      <c r="A674" s="131" t="s">
        <v>694</v>
      </c>
      <c r="B674" s="132">
        <v>0</v>
      </c>
      <c r="C674" s="132">
        <v>45</v>
      </c>
      <c r="D674" s="133"/>
      <c r="E674" s="60"/>
    </row>
    <row r="675" spans="1:5">
      <c r="A675" s="131" t="s">
        <v>695</v>
      </c>
      <c r="B675" s="132">
        <v>63</v>
      </c>
      <c r="C675" s="132">
        <v>1252</v>
      </c>
      <c r="D675" s="133">
        <v>1987.3</v>
      </c>
      <c r="E675" s="60"/>
    </row>
    <row r="676" spans="1:5">
      <c r="A676" s="131" t="s">
        <v>281</v>
      </c>
      <c r="B676" s="132">
        <v>105</v>
      </c>
      <c r="C676" s="132">
        <v>30</v>
      </c>
      <c r="D676" s="133">
        <v>28.57</v>
      </c>
      <c r="E676" s="60"/>
    </row>
    <row r="677" spans="1:5">
      <c r="A677" s="131" t="s">
        <v>696</v>
      </c>
      <c r="B677" s="132">
        <v>105</v>
      </c>
      <c r="C677" s="132">
        <v>30</v>
      </c>
      <c r="D677" s="133">
        <v>28.57</v>
      </c>
      <c r="E677" s="60"/>
    </row>
    <row r="678" spans="1:5">
      <c r="A678" s="131" t="s">
        <v>697</v>
      </c>
      <c r="B678" s="132">
        <v>0</v>
      </c>
      <c r="C678" s="132">
        <v>0</v>
      </c>
      <c r="D678" s="133"/>
      <c r="E678" s="60"/>
    </row>
    <row r="679" spans="1:5">
      <c r="A679" s="131" t="s">
        <v>282</v>
      </c>
      <c r="B679" s="132">
        <v>2044</v>
      </c>
      <c r="C679" s="132">
        <v>1550</v>
      </c>
      <c r="D679" s="133">
        <v>75.83</v>
      </c>
      <c r="E679" s="60"/>
    </row>
    <row r="680" spans="1:5">
      <c r="A680" s="131" t="s">
        <v>698</v>
      </c>
      <c r="B680" s="132">
        <v>0</v>
      </c>
      <c r="C680" s="132">
        <v>0</v>
      </c>
      <c r="D680" s="133"/>
      <c r="E680" s="60"/>
    </row>
    <row r="681" spans="1:5">
      <c r="A681" s="131" t="s">
        <v>699</v>
      </c>
      <c r="B681" s="132">
        <v>123</v>
      </c>
      <c r="C681" s="132">
        <v>0</v>
      </c>
      <c r="D681" s="133">
        <v>0</v>
      </c>
      <c r="E681" s="60"/>
    </row>
    <row r="682" spans="1:5">
      <c r="A682" s="131" t="s">
        <v>700</v>
      </c>
      <c r="B682" s="132">
        <v>1921</v>
      </c>
      <c r="C682" s="132">
        <v>1550</v>
      </c>
      <c r="D682" s="133">
        <v>80.69</v>
      </c>
      <c r="E682" s="60"/>
    </row>
    <row r="683" spans="1:5">
      <c r="A683" s="131" t="s">
        <v>284</v>
      </c>
      <c r="B683" s="132">
        <v>2964</v>
      </c>
      <c r="C683" s="132">
        <v>3510</v>
      </c>
      <c r="D683" s="133">
        <v>118.42</v>
      </c>
      <c r="E683" s="60"/>
    </row>
    <row r="684" spans="1:5">
      <c r="A684" s="131" t="s">
        <v>701</v>
      </c>
      <c r="B684" s="132">
        <v>1109</v>
      </c>
      <c r="C684" s="132">
        <v>1050</v>
      </c>
      <c r="D684" s="133">
        <v>94.68</v>
      </c>
      <c r="E684" s="60"/>
    </row>
    <row r="685" spans="1:5">
      <c r="A685" s="131" t="s">
        <v>702</v>
      </c>
      <c r="B685" s="132">
        <v>1854</v>
      </c>
      <c r="C685" s="132">
        <v>2203</v>
      </c>
      <c r="D685" s="133">
        <v>118.82</v>
      </c>
      <c r="E685" s="60"/>
    </row>
    <row r="686" spans="1:5">
      <c r="A686" s="131" t="s">
        <v>703</v>
      </c>
      <c r="B686" s="132">
        <v>1</v>
      </c>
      <c r="C686" s="132">
        <v>0</v>
      </c>
      <c r="D686" s="133">
        <v>0</v>
      </c>
      <c r="E686" s="60"/>
    </row>
    <row r="687" spans="1:5">
      <c r="A687" s="131" t="s">
        <v>704</v>
      </c>
      <c r="B687" s="132">
        <v>0</v>
      </c>
      <c r="C687" s="132">
        <v>257</v>
      </c>
      <c r="D687" s="133"/>
      <c r="E687" s="60"/>
    </row>
    <row r="688" spans="1:5">
      <c r="A688" s="131" t="s">
        <v>286</v>
      </c>
      <c r="B688" s="132">
        <v>1621</v>
      </c>
      <c r="C688" s="132">
        <v>2260</v>
      </c>
      <c r="D688" s="133">
        <v>139.42</v>
      </c>
      <c r="E688" s="60"/>
    </row>
    <row r="689" spans="1:5">
      <c r="A689" s="131" t="s">
        <v>705</v>
      </c>
      <c r="B689" s="132">
        <v>1544</v>
      </c>
      <c r="C689" s="132">
        <v>0</v>
      </c>
      <c r="D689" s="133">
        <v>0</v>
      </c>
      <c r="E689" s="60"/>
    </row>
    <row r="690" spans="1:5">
      <c r="A690" s="131" t="s">
        <v>706</v>
      </c>
      <c r="B690" s="132">
        <v>77</v>
      </c>
      <c r="C690" s="132">
        <v>2260</v>
      </c>
      <c r="D690" s="133">
        <v>2935.06</v>
      </c>
      <c r="E690" s="60"/>
    </row>
    <row r="691" spans="1:5">
      <c r="A691" s="131" t="s">
        <v>707</v>
      </c>
      <c r="B691" s="132">
        <v>0</v>
      </c>
      <c r="C691" s="132">
        <v>0</v>
      </c>
      <c r="D691" s="133"/>
      <c r="E691" s="60"/>
    </row>
    <row r="692" spans="1:5">
      <c r="A692" s="131" t="s">
        <v>288</v>
      </c>
      <c r="B692" s="132">
        <v>857</v>
      </c>
      <c r="C692" s="132">
        <v>555</v>
      </c>
      <c r="D692" s="133">
        <v>64.76</v>
      </c>
      <c r="E692" s="60"/>
    </row>
    <row r="693" spans="1:5">
      <c r="A693" s="131" t="s">
        <v>708</v>
      </c>
      <c r="B693" s="132">
        <v>857</v>
      </c>
      <c r="C693" s="132">
        <v>555</v>
      </c>
      <c r="D693" s="133">
        <v>64.76</v>
      </c>
      <c r="E693" s="60"/>
    </row>
    <row r="694" spans="1:5">
      <c r="A694" s="131" t="s">
        <v>709</v>
      </c>
      <c r="B694" s="132">
        <v>0</v>
      </c>
      <c r="C694" s="132">
        <v>0</v>
      </c>
      <c r="D694" s="133"/>
      <c r="E694" s="60"/>
    </row>
    <row r="695" spans="1:5">
      <c r="A695" s="131" t="s">
        <v>710</v>
      </c>
      <c r="B695" s="132">
        <v>0</v>
      </c>
      <c r="C695" s="132">
        <v>0</v>
      </c>
      <c r="D695" s="133"/>
      <c r="E695" s="60"/>
    </row>
    <row r="696" spans="1:5">
      <c r="A696" s="131" t="s">
        <v>290</v>
      </c>
      <c r="B696" s="132">
        <v>167</v>
      </c>
      <c r="C696" s="132">
        <v>133</v>
      </c>
      <c r="D696" s="133">
        <v>79.64</v>
      </c>
      <c r="E696" s="60"/>
    </row>
    <row r="697" spans="1:5">
      <c r="A697" s="131" t="s">
        <v>711</v>
      </c>
      <c r="B697" s="132">
        <v>119</v>
      </c>
      <c r="C697" s="132">
        <v>85</v>
      </c>
      <c r="D697" s="133">
        <v>71.43</v>
      </c>
      <c r="E697" s="60"/>
    </row>
    <row r="698" spans="1:5">
      <c r="A698" s="131" t="s">
        <v>712</v>
      </c>
      <c r="B698" s="132">
        <v>48</v>
      </c>
      <c r="C698" s="132">
        <v>48</v>
      </c>
      <c r="D698" s="133">
        <v>100</v>
      </c>
      <c r="E698" s="60"/>
    </row>
    <row r="699" spans="1:5">
      <c r="A699" s="131" t="s">
        <v>291</v>
      </c>
      <c r="B699" s="132">
        <v>328</v>
      </c>
      <c r="C699" s="132">
        <v>329</v>
      </c>
      <c r="D699" s="133">
        <v>100.3</v>
      </c>
      <c r="E699" s="60"/>
    </row>
    <row r="700" spans="1:5">
      <c r="A700" s="131" t="s">
        <v>134</v>
      </c>
      <c r="B700" s="132">
        <v>319</v>
      </c>
      <c r="C700" s="132">
        <v>329</v>
      </c>
      <c r="D700" s="133">
        <v>103.13</v>
      </c>
      <c r="E700" s="60"/>
    </row>
    <row r="701" spans="1:5">
      <c r="A701" s="131" t="s">
        <v>136</v>
      </c>
      <c r="B701" s="132">
        <v>9</v>
      </c>
      <c r="C701" s="132">
        <v>0</v>
      </c>
      <c r="D701" s="133">
        <v>0</v>
      </c>
      <c r="E701" s="60"/>
    </row>
    <row r="702" spans="1:5">
      <c r="A702" s="131" t="s">
        <v>138</v>
      </c>
      <c r="B702" s="132">
        <v>0</v>
      </c>
      <c r="C702" s="132">
        <v>0</v>
      </c>
      <c r="D702" s="133"/>
      <c r="E702" s="60"/>
    </row>
    <row r="703" spans="1:5">
      <c r="A703" s="131" t="s">
        <v>225</v>
      </c>
      <c r="B703" s="132">
        <v>0</v>
      </c>
      <c r="C703" s="132">
        <v>0</v>
      </c>
      <c r="D703" s="133"/>
      <c r="E703" s="60"/>
    </row>
    <row r="704" spans="1:5">
      <c r="A704" s="131" t="s">
        <v>713</v>
      </c>
      <c r="B704" s="132">
        <v>0</v>
      </c>
      <c r="C704" s="132">
        <v>0</v>
      </c>
      <c r="D704" s="133"/>
      <c r="E704" s="60"/>
    </row>
    <row r="705" spans="1:5">
      <c r="A705" s="131" t="s">
        <v>714</v>
      </c>
      <c r="B705" s="132">
        <v>0</v>
      </c>
      <c r="C705" s="132">
        <v>0</v>
      </c>
      <c r="D705" s="133"/>
      <c r="E705" s="60"/>
    </row>
    <row r="706" spans="1:5">
      <c r="A706" s="131" t="s">
        <v>152</v>
      </c>
      <c r="B706" s="132">
        <v>0</v>
      </c>
      <c r="C706" s="132">
        <v>0</v>
      </c>
      <c r="D706" s="133"/>
      <c r="E706" s="60"/>
    </row>
    <row r="707" spans="1:5">
      <c r="A707" s="131" t="s">
        <v>715</v>
      </c>
      <c r="B707" s="132">
        <v>0</v>
      </c>
      <c r="C707" s="132">
        <v>0</v>
      </c>
      <c r="D707" s="133"/>
      <c r="E707" s="60"/>
    </row>
    <row r="708" spans="1:5">
      <c r="A708" s="131" t="s">
        <v>293</v>
      </c>
      <c r="B708" s="132">
        <v>218</v>
      </c>
      <c r="C708" s="132">
        <v>191</v>
      </c>
      <c r="D708" s="133">
        <v>87.61</v>
      </c>
      <c r="E708" s="60"/>
    </row>
    <row r="709" spans="1:5">
      <c r="A709" s="131" t="s">
        <v>716</v>
      </c>
      <c r="B709" s="132">
        <v>218</v>
      </c>
      <c r="C709" s="132">
        <v>191</v>
      </c>
      <c r="D709" s="133">
        <v>87.61</v>
      </c>
      <c r="E709" s="60"/>
    </row>
    <row r="710" spans="1:5">
      <c r="A710" s="131" t="s">
        <v>294</v>
      </c>
      <c r="B710" s="132">
        <v>731</v>
      </c>
      <c r="C710" s="132">
        <v>173</v>
      </c>
      <c r="D710" s="133">
        <v>23.67</v>
      </c>
      <c r="E710" s="60"/>
    </row>
    <row r="711" spans="1:5">
      <c r="A711" s="131" t="s">
        <v>717</v>
      </c>
      <c r="B711" s="132">
        <v>731</v>
      </c>
      <c r="C711" s="132">
        <v>173</v>
      </c>
      <c r="D711" s="133">
        <v>23.67</v>
      </c>
      <c r="E711" s="60"/>
    </row>
    <row r="712" spans="1:5">
      <c r="A712" s="131" t="s">
        <v>95</v>
      </c>
      <c r="B712" s="132">
        <v>31203</v>
      </c>
      <c r="C712" s="132">
        <v>13218</v>
      </c>
      <c r="D712" s="133">
        <v>42.36</v>
      </c>
      <c r="E712" s="60"/>
    </row>
    <row r="713" spans="1:5">
      <c r="A713" s="131" t="s">
        <v>295</v>
      </c>
      <c r="B713" s="132">
        <v>702</v>
      </c>
      <c r="C713" s="132">
        <v>456</v>
      </c>
      <c r="D713" s="133">
        <v>64.96</v>
      </c>
      <c r="E713" s="60"/>
    </row>
    <row r="714" spans="1:5">
      <c r="A714" s="131" t="s">
        <v>134</v>
      </c>
      <c r="B714" s="132">
        <v>387</v>
      </c>
      <c r="C714" s="132">
        <v>379</v>
      </c>
      <c r="D714" s="133">
        <v>97.93</v>
      </c>
      <c r="E714" s="60"/>
    </row>
    <row r="715" spans="1:5">
      <c r="A715" s="131" t="s">
        <v>136</v>
      </c>
      <c r="B715" s="132">
        <v>306</v>
      </c>
      <c r="C715" s="132">
        <v>77</v>
      </c>
      <c r="D715" s="133">
        <v>25.16</v>
      </c>
      <c r="E715" s="60"/>
    </row>
    <row r="716" spans="1:5">
      <c r="A716" s="131" t="s">
        <v>138</v>
      </c>
      <c r="B716" s="132">
        <v>0</v>
      </c>
      <c r="C716" s="132">
        <v>0</v>
      </c>
      <c r="D716" s="133"/>
      <c r="E716" s="60"/>
    </row>
    <row r="717" spans="1:5">
      <c r="A717" s="131" t="s">
        <v>718</v>
      </c>
      <c r="B717" s="132">
        <v>9</v>
      </c>
      <c r="C717" s="132">
        <v>0</v>
      </c>
      <c r="D717" s="133">
        <v>0</v>
      </c>
      <c r="E717" s="60"/>
    </row>
    <row r="718" spans="1:5">
      <c r="A718" s="131" t="s">
        <v>719</v>
      </c>
      <c r="B718" s="132">
        <v>0</v>
      </c>
      <c r="C718" s="132">
        <v>0</v>
      </c>
      <c r="D718" s="133"/>
      <c r="E718" s="60"/>
    </row>
    <row r="719" spans="1:5">
      <c r="A719" s="131" t="s">
        <v>720</v>
      </c>
      <c r="B719" s="132">
        <v>0</v>
      </c>
      <c r="C719" s="132">
        <v>0</v>
      </c>
      <c r="D719" s="133"/>
      <c r="E719" s="60"/>
    </row>
    <row r="720" spans="1:5">
      <c r="A720" s="131" t="s">
        <v>721</v>
      </c>
      <c r="B720" s="132">
        <v>0</v>
      </c>
      <c r="C720" s="132">
        <v>0</v>
      </c>
      <c r="D720" s="133"/>
      <c r="E720" s="60"/>
    </row>
    <row r="721" spans="1:5">
      <c r="A721" s="131" t="s">
        <v>722</v>
      </c>
      <c r="B721" s="132">
        <v>0</v>
      </c>
      <c r="C721" s="132">
        <v>0</v>
      </c>
      <c r="D721" s="133"/>
      <c r="E721" s="60"/>
    </row>
    <row r="722" spans="1:5">
      <c r="A722" s="131" t="s">
        <v>723</v>
      </c>
      <c r="B722" s="132">
        <v>0</v>
      </c>
      <c r="C722" s="132">
        <v>0</v>
      </c>
      <c r="D722" s="133"/>
      <c r="E722" s="60"/>
    </row>
    <row r="723" spans="1:5">
      <c r="A723" s="131" t="s">
        <v>296</v>
      </c>
      <c r="B723" s="132">
        <v>199</v>
      </c>
      <c r="C723" s="132">
        <v>260</v>
      </c>
      <c r="D723" s="133">
        <v>130.65</v>
      </c>
      <c r="E723" s="60"/>
    </row>
    <row r="724" spans="1:5">
      <c r="A724" s="131" t="s">
        <v>724</v>
      </c>
      <c r="B724" s="132">
        <v>0</v>
      </c>
      <c r="C724" s="132">
        <v>0</v>
      </c>
      <c r="D724" s="133"/>
      <c r="E724" s="60"/>
    </row>
    <row r="725" spans="1:5">
      <c r="A725" s="131" t="s">
        <v>725</v>
      </c>
      <c r="B725" s="132">
        <v>0</v>
      </c>
      <c r="C725" s="132">
        <v>0</v>
      </c>
      <c r="D725" s="133"/>
      <c r="E725" s="60"/>
    </row>
    <row r="726" spans="1:5">
      <c r="A726" s="131" t="s">
        <v>726</v>
      </c>
      <c r="B726" s="132">
        <v>199</v>
      </c>
      <c r="C726" s="132">
        <v>260</v>
      </c>
      <c r="D726" s="133">
        <v>130.65</v>
      </c>
      <c r="E726" s="60"/>
    </row>
    <row r="727" spans="1:5">
      <c r="A727" s="131" t="s">
        <v>298</v>
      </c>
      <c r="B727" s="132">
        <v>24155</v>
      </c>
      <c r="C727" s="132">
        <v>6467</v>
      </c>
      <c r="D727" s="133">
        <v>26.77</v>
      </c>
      <c r="E727" s="60"/>
    </row>
    <row r="728" spans="1:5">
      <c r="A728" s="131" t="s">
        <v>727</v>
      </c>
      <c r="B728" s="132">
        <v>22087</v>
      </c>
      <c r="C728" s="132">
        <v>6467</v>
      </c>
      <c r="D728" s="133">
        <v>29.28</v>
      </c>
      <c r="E728" s="60"/>
    </row>
    <row r="729" spans="1:5">
      <c r="A729" s="131" t="s">
        <v>728</v>
      </c>
      <c r="B729" s="132">
        <v>1014</v>
      </c>
      <c r="C729" s="132">
        <v>0</v>
      </c>
      <c r="D729" s="133">
        <v>0</v>
      </c>
      <c r="E729" s="60"/>
    </row>
    <row r="730" spans="1:5">
      <c r="A730" s="131" t="s">
        <v>729</v>
      </c>
      <c r="B730" s="132">
        <v>0</v>
      </c>
      <c r="C730" s="132">
        <v>0</v>
      </c>
      <c r="D730" s="133"/>
      <c r="E730" s="60"/>
    </row>
    <row r="731" spans="1:5">
      <c r="A731" s="131" t="s">
        <v>730</v>
      </c>
      <c r="B731" s="132">
        <v>1054</v>
      </c>
      <c r="C731" s="132">
        <v>0</v>
      </c>
      <c r="D731" s="133">
        <v>0</v>
      </c>
      <c r="E731" s="60"/>
    </row>
    <row r="732" spans="1:5">
      <c r="A732" s="131" t="s">
        <v>731</v>
      </c>
      <c r="B732" s="132">
        <v>0</v>
      </c>
      <c r="C732" s="132">
        <v>0</v>
      </c>
      <c r="D732" s="133"/>
      <c r="E732" s="60"/>
    </row>
    <row r="733" spans="1:5">
      <c r="A733" s="131" t="s">
        <v>732</v>
      </c>
      <c r="B733" s="132">
        <v>0</v>
      </c>
      <c r="C733" s="132">
        <v>0</v>
      </c>
      <c r="D733" s="133"/>
      <c r="E733" s="60"/>
    </row>
    <row r="734" spans="1:5">
      <c r="A734" s="131" t="s">
        <v>733</v>
      </c>
      <c r="B734" s="132">
        <v>0</v>
      </c>
      <c r="C734" s="132">
        <v>0</v>
      </c>
      <c r="D734" s="133"/>
      <c r="E734" s="60"/>
    </row>
    <row r="735" spans="1:5">
      <c r="A735" s="131" t="s">
        <v>300</v>
      </c>
      <c r="B735" s="132">
        <v>50</v>
      </c>
      <c r="C735" s="132">
        <v>0</v>
      </c>
      <c r="D735" s="133">
        <v>0</v>
      </c>
      <c r="E735" s="60"/>
    </row>
    <row r="736" spans="1:5">
      <c r="A736" s="131" t="s">
        <v>734</v>
      </c>
      <c r="B736" s="132">
        <v>0</v>
      </c>
      <c r="C736" s="132">
        <v>0</v>
      </c>
      <c r="D736" s="133"/>
      <c r="E736" s="60"/>
    </row>
    <row r="737" spans="1:5">
      <c r="A737" s="131" t="s">
        <v>735</v>
      </c>
      <c r="B737" s="132">
        <v>50</v>
      </c>
      <c r="C737" s="132">
        <v>0</v>
      </c>
      <c r="D737" s="133">
        <v>0</v>
      </c>
      <c r="E737" s="60"/>
    </row>
    <row r="738" spans="1:5">
      <c r="A738" s="131" t="s">
        <v>736</v>
      </c>
      <c r="B738" s="132">
        <v>0</v>
      </c>
      <c r="C738" s="132">
        <v>0</v>
      </c>
      <c r="D738" s="133"/>
      <c r="E738" s="60"/>
    </row>
    <row r="739" spans="1:5">
      <c r="A739" s="131" t="s">
        <v>737</v>
      </c>
      <c r="B739" s="132">
        <v>0</v>
      </c>
      <c r="C739" s="132">
        <v>0</v>
      </c>
      <c r="D739" s="133"/>
      <c r="E739" s="60"/>
    </row>
    <row r="740" spans="1:5">
      <c r="A740" s="131" t="s">
        <v>302</v>
      </c>
      <c r="B740" s="132">
        <v>0</v>
      </c>
      <c r="C740" s="132">
        <v>0</v>
      </c>
      <c r="D740" s="133"/>
      <c r="E740" s="60"/>
    </row>
    <row r="741" spans="1:5">
      <c r="A741" s="131" t="s">
        <v>738</v>
      </c>
      <c r="B741" s="132">
        <v>0</v>
      </c>
      <c r="C741" s="132">
        <v>0</v>
      </c>
      <c r="D741" s="133"/>
      <c r="E741" s="60"/>
    </row>
    <row r="742" spans="1:5">
      <c r="A742" s="131" t="s">
        <v>739</v>
      </c>
      <c r="B742" s="132">
        <v>0</v>
      </c>
      <c r="C742" s="132">
        <v>0</v>
      </c>
      <c r="D742" s="133"/>
      <c r="E742" s="60"/>
    </row>
    <row r="743" spans="1:5">
      <c r="A743" s="131" t="s">
        <v>740</v>
      </c>
      <c r="B743" s="132">
        <v>0</v>
      </c>
      <c r="C743" s="132">
        <v>0</v>
      </c>
      <c r="D743" s="133"/>
      <c r="E743" s="60"/>
    </row>
    <row r="744" spans="1:5">
      <c r="A744" s="131" t="s">
        <v>741</v>
      </c>
      <c r="B744" s="132">
        <v>0</v>
      </c>
      <c r="C744" s="132">
        <v>0</v>
      </c>
      <c r="D744" s="133"/>
      <c r="E744" s="60"/>
    </row>
    <row r="745" spans="1:5">
      <c r="A745" s="131" t="s">
        <v>742</v>
      </c>
      <c r="B745" s="132">
        <v>0</v>
      </c>
      <c r="C745" s="132">
        <v>0</v>
      </c>
      <c r="D745" s="133"/>
      <c r="E745" s="60"/>
    </row>
    <row r="746" spans="1:5">
      <c r="A746" s="131" t="s">
        <v>743</v>
      </c>
      <c r="B746" s="132">
        <v>0</v>
      </c>
      <c r="C746" s="132">
        <v>0</v>
      </c>
      <c r="D746" s="133"/>
      <c r="E746" s="60"/>
    </row>
    <row r="747" spans="1:5">
      <c r="A747" s="131" t="s">
        <v>303</v>
      </c>
      <c r="B747" s="132">
        <v>0</v>
      </c>
      <c r="C747" s="132">
        <v>0</v>
      </c>
      <c r="D747" s="133"/>
      <c r="E747" s="60"/>
    </row>
    <row r="748" spans="1:5">
      <c r="A748" s="131" t="s">
        <v>744</v>
      </c>
      <c r="B748" s="132">
        <v>0</v>
      </c>
      <c r="C748" s="132">
        <v>0</v>
      </c>
      <c r="D748" s="133"/>
      <c r="E748" s="60"/>
    </row>
    <row r="749" spans="1:5">
      <c r="A749" s="131" t="s">
        <v>745</v>
      </c>
      <c r="B749" s="132">
        <v>0</v>
      </c>
      <c r="C749" s="132">
        <v>0</v>
      </c>
      <c r="D749" s="133"/>
      <c r="E749" s="60"/>
    </row>
    <row r="750" spans="1:5">
      <c r="A750" s="131" t="s">
        <v>746</v>
      </c>
      <c r="B750" s="132">
        <v>0</v>
      </c>
      <c r="C750" s="132">
        <v>0</v>
      </c>
      <c r="D750" s="133"/>
      <c r="E750" s="60"/>
    </row>
    <row r="751" spans="1:5">
      <c r="A751" s="131" t="s">
        <v>747</v>
      </c>
      <c r="B751" s="132">
        <v>0</v>
      </c>
      <c r="C751" s="132">
        <v>0</v>
      </c>
      <c r="D751" s="133"/>
      <c r="E751" s="60"/>
    </row>
    <row r="752" spans="1:5">
      <c r="A752" s="131" t="s">
        <v>748</v>
      </c>
      <c r="B752" s="132">
        <v>0</v>
      </c>
      <c r="C752" s="132">
        <v>0</v>
      </c>
      <c r="D752" s="133"/>
      <c r="E752" s="60"/>
    </row>
    <row r="753" spans="1:5">
      <c r="A753" s="131" t="s">
        <v>305</v>
      </c>
      <c r="B753" s="132">
        <v>0</v>
      </c>
      <c r="C753" s="132">
        <v>0</v>
      </c>
      <c r="D753" s="133"/>
      <c r="E753" s="60"/>
    </row>
    <row r="754" spans="1:5">
      <c r="A754" s="131" t="s">
        <v>749</v>
      </c>
      <c r="B754" s="132">
        <v>0</v>
      </c>
      <c r="C754" s="132">
        <v>0</v>
      </c>
      <c r="D754" s="133"/>
      <c r="E754" s="60"/>
    </row>
    <row r="755" spans="1:5">
      <c r="A755" s="131" t="s">
        <v>750</v>
      </c>
      <c r="B755" s="132">
        <v>0</v>
      </c>
      <c r="C755" s="132">
        <v>0</v>
      </c>
      <c r="D755" s="133"/>
      <c r="E755" s="60"/>
    </row>
    <row r="756" spans="1:5">
      <c r="A756" s="131" t="s">
        <v>306</v>
      </c>
      <c r="B756" s="132">
        <v>0</v>
      </c>
      <c r="C756" s="132">
        <v>0</v>
      </c>
      <c r="D756" s="133"/>
      <c r="E756" s="60"/>
    </row>
    <row r="757" spans="1:5">
      <c r="A757" s="131" t="s">
        <v>751</v>
      </c>
      <c r="B757" s="132">
        <v>0</v>
      </c>
      <c r="C757" s="132">
        <v>0</v>
      </c>
      <c r="D757" s="133"/>
      <c r="E757" s="60"/>
    </row>
    <row r="758" spans="1:5">
      <c r="A758" s="131" t="s">
        <v>752</v>
      </c>
      <c r="B758" s="132">
        <v>0</v>
      </c>
      <c r="C758" s="132">
        <v>0</v>
      </c>
      <c r="D758" s="133"/>
      <c r="E758" s="60"/>
    </row>
    <row r="759" spans="1:5">
      <c r="A759" s="131" t="s">
        <v>307</v>
      </c>
      <c r="B759" s="132"/>
      <c r="C759" s="132">
        <v>0</v>
      </c>
      <c r="D759" s="133"/>
      <c r="E759" s="60"/>
    </row>
    <row r="760" spans="1:5">
      <c r="A760" s="131" t="s">
        <v>308</v>
      </c>
      <c r="B760" s="132">
        <v>6000</v>
      </c>
      <c r="C760" s="132">
        <v>3523</v>
      </c>
      <c r="D760" s="133">
        <v>58.72</v>
      </c>
      <c r="E760" s="60"/>
    </row>
    <row r="761" spans="1:5">
      <c r="A761" s="131" t="s">
        <v>309</v>
      </c>
      <c r="B761" s="132">
        <v>97</v>
      </c>
      <c r="C761" s="132">
        <v>0</v>
      </c>
      <c r="D761" s="133">
        <v>0</v>
      </c>
      <c r="E761" s="60"/>
    </row>
    <row r="762" spans="1:5">
      <c r="A762" s="131" t="s">
        <v>753</v>
      </c>
      <c r="B762" s="132">
        <v>86</v>
      </c>
      <c r="C762" s="132">
        <v>0</v>
      </c>
      <c r="D762" s="133">
        <v>0</v>
      </c>
      <c r="E762" s="60"/>
    </row>
    <row r="763" spans="1:5">
      <c r="A763" s="131" t="s">
        <v>754</v>
      </c>
      <c r="B763" s="132">
        <v>11</v>
      </c>
      <c r="C763" s="132">
        <v>0</v>
      </c>
      <c r="D763" s="133">
        <v>0</v>
      </c>
      <c r="E763" s="60"/>
    </row>
    <row r="764" spans="1:5">
      <c r="A764" s="131" t="s">
        <v>755</v>
      </c>
      <c r="B764" s="132">
        <v>0</v>
      </c>
      <c r="C764" s="132">
        <v>0</v>
      </c>
      <c r="D764" s="133"/>
      <c r="E764" s="60"/>
    </row>
    <row r="765" spans="1:5">
      <c r="A765" s="131" t="s">
        <v>756</v>
      </c>
      <c r="B765" s="132">
        <v>0</v>
      </c>
      <c r="C765" s="132">
        <v>0</v>
      </c>
      <c r="D765" s="133"/>
      <c r="E765" s="60"/>
    </row>
    <row r="766" spans="1:5">
      <c r="A766" s="131" t="s">
        <v>757</v>
      </c>
      <c r="B766" s="132">
        <v>0</v>
      </c>
      <c r="C766" s="132">
        <v>0</v>
      </c>
      <c r="D766" s="133"/>
      <c r="E766" s="60"/>
    </row>
    <row r="767" spans="1:5">
      <c r="A767" s="131" t="s">
        <v>311</v>
      </c>
      <c r="B767" s="132"/>
      <c r="C767" s="132">
        <v>0</v>
      </c>
      <c r="D767" s="133"/>
      <c r="E767" s="60"/>
    </row>
    <row r="768" spans="1:5">
      <c r="A768" s="131" t="s">
        <v>313</v>
      </c>
      <c r="B768" s="132"/>
      <c r="C768" s="132">
        <v>0</v>
      </c>
      <c r="D768" s="133"/>
      <c r="E768" s="60"/>
    </row>
    <row r="769" spans="1:5">
      <c r="A769" s="131" t="s">
        <v>315</v>
      </c>
      <c r="B769" s="132"/>
      <c r="C769" s="132">
        <v>683</v>
      </c>
      <c r="D769" s="133"/>
      <c r="E769" s="60"/>
    </row>
    <row r="770" spans="1:5">
      <c r="A770" s="131" t="s">
        <v>134</v>
      </c>
      <c r="B770" s="132"/>
      <c r="C770" s="132">
        <v>0</v>
      </c>
      <c r="D770" s="133"/>
      <c r="E770" s="60"/>
    </row>
    <row r="771" spans="1:5">
      <c r="A771" s="131" t="s">
        <v>136</v>
      </c>
      <c r="B771" s="132"/>
      <c r="C771" s="132">
        <v>683</v>
      </c>
      <c r="D771" s="133"/>
      <c r="E771" s="60"/>
    </row>
    <row r="772" spans="1:5">
      <c r="A772" s="131" t="s">
        <v>138</v>
      </c>
      <c r="B772" s="132"/>
      <c r="C772" s="132">
        <v>0</v>
      </c>
      <c r="D772" s="133"/>
      <c r="E772" s="60"/>
    </row>
    <row r="773" spans="1:5">
      <c r="A773" s="131" t="s">
        <v>758</v>
      </c>
      <c r="B773" s="132"/>
      <c r="C773" s="132">
        <v>0</v>
      </c>
      <c r="D773" s="133"/>
      <c r="E773" s="60"/>
    </row>
    <row r="774" spans="1:5">
      <c r="A774" s="131" t="s">
        <v>759</v>
      </c>
      <c r="B774" s="132"/>
      <c r="C774" s="132">
        <v>0</v>
      </c>
      <c r="D774" s="133"/>
      <c r="E774" s="60"/>
    </row>
    <row r="775" spans="1:5">
      <c r="A775" s="131" t="s">
        <v>760</v>
      </c>
      <c r="B775" s="132"/>
      <c r="C775" s="132">
        <v>0</v>
      </c>
      <c r="D775" s="133"/>
      <c r="E775" s="60"/>
    </row>
    <row r="776" spans="1:5">
      <c r="A776" s="131" t="s">
        <v>761</v>
      </c>
      <c r="B776" s="132"/>
      <c r="C776" s="132">
        <v>0</v>
      </c>
      <c r="D776" s="133"/>
      <c r="E776" s="60"/>
    </row>
    <row r="777" spans="1:5">
      <c r="A777" s="131" t="s">
        <v>762</v>
      </c>
      <c r="B777" s="132"/>
      <c r="C777" s="132">
        <v>0</v>
      </c>
      <c r="D777" s="133"/>
      <c r="E777" s="60"/>
    </row>
    <row r="778" spans="1:5">
      <c r="A778" s="131" t="s">
        <v>763</v>
      </c>
      <c r="B778" s="132"/>
      <c r="C778" s="132">
        <v>0</v>
      </c>
      <c r="D778" s="133"/>
      <c r="E778" s="60"/>
    </row>
    <row r="779" spans="1:5">
      <c r="A779" s="131" t="s">
        <v>764</v>
      </c>
      <c r="B779" s="132"/>
      <c r="C779" s="132">
        <v>0</v>
      </c>
      <c r="D779" s="133"/>
      <c r="E779" s="60"/>
    </row>
    <row r="780" spans="1:5">
      <c r="A780" s="131" t="s">
        <v>225</v>
      </c>
      <c r="B780" s="132"/>
      <c r="C780" s="132">
        <v>0</v>
      </c>
      <c r="D780" s="133"/>
      <c r="E780" s="60"/>
    </row>
    <row r="781" spans="1:5">
      <c r="A781" s="131" t="s">
        <v>765</v>
      </c>
      <c r="B781" s="132"/>
      <c r="C781" s="132">
        <v>0</v>
      </c>
      <c r="D781" s="133"/>
      <c r="E781" s="60"/>
    </row>
    <row r="782" spans="1:5">
      <c r="A782" s="131" t="s">
        <v>152</v>
      </c>
      <c r="B782" s="132"/>
      <c r="C782" s="132">
        <v>0</v>
      </c>
      <c r="D782" s="133"/>
      <c r="E782" s="60"/>
    </row>
    <row r="783" spans="1:5">
      <c r="A783" s="131" t="s">
        <v>766</v>
      </c>
      <c r="B783" s="132"/>
      <c r="C783" s="132">
        <v>0</v>
      </c>
      <c r="D783" s="133"/>
      <c r="E783" s="60"/>
    </row>
    <row r="784" spans="1:5">
      <c r="A784" s="131" t="s">
        <v>317</v>
      </c>
      <c r="B784" s="132"/>
      <c r="C784" s="132">
        <v>1829</v>
      </c>
      <c r="D784" s="133"/>
      <c r="E784" s="60"/>
    </row>
    <row r="785" spans="1:5">
      <c r="A785" s="131" t="s">
        <v>96</v>
      </c>
      <c r="B785" s="132">
        <v>45238</v>
      </c>
      <c r="C785" s="132">
        <v>67500</v>
      </c>
      <c r="D785" s="133">
        <v>149.21</v>
      </c>
      <c r="E785" s="60"/>
    </row>
    <row r="786" spans="1:5">
      <c r="A786" s="131" t="s">
        <v>319</v>
      </c>
      <c r="B786" s="132">
        <v>1017</v>
      </c>
      <c r="C786" s="132">
        <v>1064</v>
      </c>
      <c r="D786" s="133">
        <v>104.62</v>
      </c>
      <c r="E786" s="60"/>
    </row>
    <row r="787" spans="1:5">
      <c r="A787" s="131" t="s">
        <v>134</v>
      </c>
      <c r="B787" s="132">
        <v>402</v>
      </c>
      <c r="C787" s="132">
        <v>448</v>
      </c>
      <c r="D787" s="133">
        <v>111.44</v>
      </c>
      <c r="E787" s="60"/>
    </row>
    <row r="788" spans="1:5">
      <c r="A788" s="131" t="s">
        <v>136</v>
      </c>
      <c r="B788" s="132">
        <v>149</v>
      </c>
      <c r="C788" s="132">
        <v>167</v>
      </c>
      <c r="D788" s="133">
        <v>112.08</v>
      </c>
      <c r="E788" s="60"/>
    </row>
    <row r="789" spans="1:5">
      <c r="A789" s="131" t="s">
        <v>138</v>
      </c>
      <c r="B789" s="132">
        <v>0</v>
      </c>
      <c r="C789" s="132">
        <v>0</v>
      </c>
      <c r="D789" s="133"/>
      <c r="E789" s="60"/>
    </row>
    <row r="790" spans="1:5">
      <c r="A790" s="131" t="s">
        <v>767</v>
      </c>
      <c r="B790" s="132">
        <v>0</v>
      </c>
      <c r="C790" s="132">
        <v>0</v>
      </c>
      <c r="D790" s="133"/>
      <c r="E790" s="60"/>
    </row>
    <row r="791" spans="1:5">
      <c r="A791" s="131" t="s">
        <v>768</v>
      </c>
      <c r="B791" s="132">
        <v>0</v>
      </c>
      <c r="C791" s="132">
        <v>0</v>
      </c>
      <c r="D791" s="133"/>
      <c r="E791" s="60"/>
    </row>
    <row r="792" spans="1:5">
      <c r="A792" s="131" t="s">
        <v>769</v>
      </c>
      <c r="B792" s="132">
        <v>0</v>
      </c>
      <c r="C792" s="132">
        <v>0</v>
      </c>
      <c r="D792" s="133"/>
      <c r="E792" s="60"/>
    </row>
    <row r="793" spans="1:5">
      <c r="A793" s="131" t="s">
        <v>770</v>
      </c>
      <c r="B793" s="132">
        <v>0</v>
      </c>
      <c r="C793" s="132">
        <v>0</v>
      </c>
      <c r="D793" s="133"/>
      <c r="E793" s="60"/>
    </row>
    <row r="794" spans="1:5">
      <c r="A794" s="131" t="s">
        <v>771</v>
      </c>
      <c r="B794" s="132">
        <v>0</v>
      </c>
      <c r="C794" s="132">
        <v>0</v>
      </c>
      <c r="D794" s="133"/>
      <c r="E794" s="60"/>
    </row>
    <row r="795" spans="1:5">
      <c r="A795" s="131" t="s">
        <v>772</v>
      </c>
      <c r="B795" s="132">
        <v>0</v>
      </c>
      <c r="C795" s="132">
        <v>19</v>
      </c>
      <c r="D795" s="133"/>
      <c r="E795" s="60"/>
    </row>
    <row r="796" spans="1:5">
      <c r="A796" s="131" t="s">
        <v>773</v>
      </c>
      <c r="B796" s="132">
        <v>466</v>
      </c>
      <c r="C796" s="132">
        <v>430</v>
      </c>
      <c r="D796" s="133">
        <v>92.27</v>
      </c>
      <c r="E796" s="60"/>
    </row>
    <row r="797" spans="1:5">
      <c r="A797" s="131" t="s">
        <v>321</v>
      </c>
      <c r="B797" s="132"/>
      <c r="C797" s="132">
        <v>0</v>
      </c>
      <c r="D797" s="133"/>
      <c r="E797" s="60"/>
    </row>
    <row r="798" spans="1:5">
      <c r="A798" s="131" t="s">
        <v>322</v>
      </c>
      <c r="B798" s="132">
        <v>29566</v>
      </c>
      <c r="C798" s="132">
        <v>65019</v>
      </c>
      <c r="D798" s="133">
        <v>219.91</v>
      </c>
      <c r="E798" s="60"/>
    </row>
    <row r="799" spans="1:5">
      <c r="A799" s="131" t="s">
        <v>774</v>
      </c>
      <c r="B799" s="132">
        <v>22000</v>
      </c>
      <c r="C799" s="132">
        <v>25000</v>
      </c>
      <c r="D799" s="133">
        <v>113.64</v>
      </c>
      <c r="E799" s="60"/>
    </row>
    <row r="800" spans="1:5">
      <c r="A800" s="131" t="s">
        <v>775</v>
      </c>
      <c r="B800" s="132">
        <v>7566</v>
      </c>
      <c r="C800" s="132">
        <v>40019</v>
      </c>
      <c r="D800" s="133">
        <v>528.93</v>
      </c>
      <c r="E800" s="60"/>
    </row>
    <row r="801" spans="1:5">
      <c r="A801" s="131" t="s">
        <v>323</v>
      </c>
      <c r="B801" s="132">
        <v>1455</v>
      </c>
      <c r="C801" s="132">
        <v>1417</v>
      </c>
      <c r="D801" s="133">
        <v>97.39</v>
      </c>
      <c r="E801" s="60"/>
    </row>
    <row r="802" spans="1:5">
      <c r="A802" s="131" t="s">
        <v>324</v>
      </c>
      <c r="B802" s="132"/>
      <c r="C802" s="132">
        <v>0</v>
      </c>
      <c r="D802" s="133"/>
      <c r="E802" s="60"/>
    </row>
    <row r="803" spans="1:5">
      <c r="A803" s="131" t="s">
        <v>325</v>
      </c>
      <c r="B803" s="132">
        <v>13200</v>
      </c>
      <c r="C803" s="132">
        <v>0</v>
      </c>
      <c r="D803" s="133">
        <v>0</v>
      </c>
      <c r="E803" s="60"/>
    </row>
    <row r="804" spans="1:5">
      <c r="A804" s="131" t="s">
        <v>97</v>
      </c>
      <c r="B804" s="132">
        <v>31247</v>
      </c>
      <c r="C804" s="132">
        <v>32581</v>
      </c>
      <c r="D804" s="133">
        <v>104.27</v>
      </c>
      <c r="E804" s="60"/>
    </row>
    <row r="805" spans="1:5">
      <c r="A805" s="131" t="s">
        <v>328</v>
      </c>
      <c r="B805" s="132">
        <v>14034</v>
      </c>
      <c r="C805" s="132">
        <v>11335</v>
      </c>
      <c r="D805" s="133">
        <v>80.77</v>
      </c>
      <c r="E805" s="60"/>
    </row>
    <row r="806" spans="1:5">
      <c r="A806" s="131" t="s">
        <v>134</v>
      </c>
      <c r="B806" s="132">
        <v>1533</v>
      </c>
      <c r="C806" s="132">
        <v>1495</v>
      </c>
      <c r="D806" s="133">
        <v>97.52</v>
      </c>
      <c r="E806" s="60"/>
    </row>
    <row r="807" spans="1:5">
      <c r="A807" s="131" t="s">
        <v>136</v>
      </c>
      <c r="B807" s="132">
        <v>248</v>
      </c>
      <c r="C807" s="132">
        <v>177</v>
      </c>
      <c r="D807" s="133">
        <v>71.37</v>
      </c>
      <c r="E807" s="60"/>
    </row>
    <row r="808" spans="1:5">
      <c r="A808" s="131" t="s">
        <v>138</v>
      </c>
      <c r="B808" s="132">
        <v>0</v>
      </c>
      <c r="C808" s="132">
        <v>0</v>
      </c>
      <c r="D808" s="133"/>
      <c r="E808" s="60"/>
    </row>
    <row r="809" spans="1:5">
      <c r="A809" s="131" t="s">
        <v>152</v>
      </c>
      <c r="B809" s="132">
        <v>3519</v>
      </c>
      <c r="C809" s="132">
        <v>3992</v>
      </c>
      <c r="D809" s="133">
        <v>113.44</v>
      </c>
      <c r="E809" s="60"/>
    </row>
    <row r="810" spans="1:5">
      <c r="A810" s="131" t="s">
        <v>776</v>
      </c>
      <c r="B810" s="132">
        <v>0</v>
      </c>
      <c r="C810" s="132">
        <v>0</v>
      </c>
      <c r="D810" s="133"/>
      <c r="E810" s="60"/>
    </row>
    <row r="811" spans="1:5">
      <c r="A811" s="131" t="s">
        <v>777</v>
      </c>
      <c r="B811" s="132">
        <v>662</v>
      </c>
      <c r="C811" s="132">
        <v>364</v>
      </c>
      <c r="D811" s="133">
        <v>54.98</v>
      </c>
      <c r="E811" s="60"/>
    </row>
    <row r="812" spans="1:5">
      <c r="A812" s="131" t="s">
        <v>778</v>
      </c>
      <c r="B812" s="132">
        <v>1054</v>
      </c>
      <c r="C812" s="132">
        <v>55</v>
      </c>
      <c r="D812" s="133">
        <v>5.22</v>
      </c>
      <c r="E812" s="60"/>
    </row>
    <row r="813" spans="1:5">
      <c r="A813" s="131" t="s">
        <v>779</v>
      </c>
      <c r="B813" s="132">
        <v>0</v>
      </c>
      <c r="C813" s="132">
        <v>0</v>
      </c>
      <c r="D813" s="133"/>
      <c r="E813" s="60"/>
    </row>
    <row r="814" spans="1:5">
      <c r="A814" s="131" t="s">
        <v>780</v>
      </c>
      <c r="B814" s="132">
        <v>0</v>
      </c>
      <c r="C814" s="132">
        <v>0</v>
      </c>
      <c r="D814" s="133"/>
      <c r="E814" s="60"/>
    </row>
    <row r="815" spans="1:5">
      <c r="A815" s="131" t="s">
        <v>781</v>
      </c>
      <c r="B815" s="132">
        <v>83</v>
      </c>
      <c r="C815" s="132">
        <v>0</v>
      </c>
      <c r="D815" s="133">
        <v>0</v>
      </c>
      <c r="E815" s="60"/>
    </row>
    <row r="816" spans="1:5">
      <c r="A816" s="131" t="s">
        <v>782</v>
      </c>
      <c r="B816" s="132">
        <v>49</v>
      </c>
      <c r="C816" s="132">
        <v>46</v>
      </c>
      <c r="D816" s="133">
        <v>93.88</v>
      </c>
      <c r="E816" s="60"/>
    </row>
    <row r="817" spans="1:5">
      <c r="A817" s="131" t="s">
        <v>783</v>
      </c>
      <c r="B817" s="132">
        <v>0</v>
      </c>
      <c r="C817" s="132">
        <v>0</v>
      </c>
      <c r="D817" s="133"/>
      <c r="E817" s="60"/>
    </row>
    <row r="818" spans="1:5">
      <c r="A818" s="131" t="s">
        <v>784</v>
      </c>
      <c r="B818" s="132">
        <v>19</v>
      </c>
      <c r="C818" s="132">
        <v>0</v>
      </c>
      <c r="D818" s="133">
        <v>0</v>
      </c>
      <c r="E818" s="60"/>
    </row>
    <row r="819" spans="1:5">
      <c r="A819" s="131" t="s">
        <v>785</v>
      </c>
      <c r="B819" s="132">
        <v>0</v>
      </c>
      <c r="C819" s="132">
        <v>0</v>
      </c>
      <c r="D819" s="133"/>
      <c r="E819" s="60"/>
    </row>
    <row r="820" spans="1:5">
      <c r="A820" s="131" t="s">
        <v>786</v>
      </c>
      <c r="B820" s="132">
        <v>1702</v>
      </c>
      <c r="C820" s="132">
        <v>0</v>
      </c>
      <c r="D820" s="133">
        <v>0</v>
      </c>
      <c r="E820" s="60"/>
    </row>
    <row r="821" spans="1:5">
      <c r="A821" s="131" t="s">
        <v>787</v>
      </c>
      <c r="B821" s="132">
        <v>283</v>
      </c>
      <c r="C821" s="132">
        <v>100</v>
      </c>
      <c r="D821" s="133">
        <v>35.34</v>
      </c>
      <c r="E821" s="60"/>
    </row>
    <row r="822" spans="1:5">
      <c r="A822" s="131" t="s">
        <v>788</v>
      </c>
      <c r="B822" s="132">
        <v>369</v>
      </c>
      <c r="C822" s="132">
        <v>0</v>
      </c>
      <c r="D822" s="133">
        <v>0</v>
      </c>
      <c r="E822" s="60"/>
    </row>
    <row r="823" spans="1:5">
      <c r="A823" s="131" t="s">
        <v>789</v>
      </c>
      <c r="B823" s="132">
        <v>0</v>
      </c>
      <c r="C823" s="132">
        <v>0</v>
      </c>
      <c r="D823" s="133"/>
      <c r="E823" s="60"/>
    </row>
    <row r="824" spans="1:5">
      <c r="A824" s="131" t="s">
        <v>790</v>
      </c>
      <c r="B824" s="132">
        <v>0</v>
      </c>
      <c r="C824" s="132">
        <v>0</v>
      </c>
      <c r="D824" s="133"/>
      <c r="E824" s="60"/>
    </row>
    <row r="825" spans="1:5">
      <c r="A825" s="131" t="s">
        <v>791</v>
      </c>
      <c r="B825" s="132">
        <v>818</v>
      </c>
      <c r="C825" s="132">
        <v>0</v>
      </c>
      <c r="D825" s="133">
        <v>0</v>
      </c>
      <c r="E825" s="60"/>
    </row>
    <row r="826" spans="1:5">
      <c r="A826" s="131" t="s">
        <v>792</v>
      </c>
      <c r="B826" s="132">
        <v>0</v>
      </c>
      <c r="C826" s="132">
        <v>63</v>
      </c>
      <c r="D826" s="133"/>
      <c r="E826" s="60"/>
    </row>
    <row r="827" spans="1:5">
      <c r="A827" s="131" t="s">
        <v>793</v>
      </c>
      <c r="B827" s="132">
        <v>0</v>
      </c>
      <c r="C827" s="132">
        <v>0</v>
      </c>
      <c r="D827" s="133"/>
      <c r="E827" s="60"/>
    </row>
    <row r="828" spans="1:5">
      <c r="A828" s="131" t="s">
        <v>794</v>
      </c>
      <c r="B828" s="132"/>
      <c r="C828" s="132">
        <v>0</v>
      </c>
      <c r="D828" s="133"/>
      <c r="E828" s="60"/>
    </row>
    <row r="829" spans="1:5">
      <c r="A829" s="131" t="s">
        <v>795</v>
      </c>
      <c r="B829" s="132"/>
      <c r="C829" s="132">
        <v>0</v>
      </c>
      <c r="D829" s="133"/>
      <c r="E829" s="60"/>
    </row>
    <row r="830" spans="1:5">
      <c r="A830" s="131" t="s">
        <v>796</v>
      </c>
      <c r="B830" s="132">
        <v>3695</v>
      </c>
      <c r="C830" s="132">
        <v>5043</v>
      </c>
      <c r="D830" s="133">
        <v>136.48</v>
      </c>
      <c r="E830" s="60"/>
    </row>
    <row r="831" spans="1:5">
      <c r="A831" s="131" t="s">
        <v>330</v>
      </c>
      <c r="B831" s="132">
        <v>1992</v>
      </c>
      <c r="C831" s="132">
        <v>4335</v>
      </c>
      <c r="D831" s="133">
        <v>217.62</v>
      </c>
      <c r="E831" s="60"/>
    </row>
    <row r="832" spans="1:5">
      <c r="A832" s="131" t="s">
        <v>134</v>
      </c>
      <c r="B832" s="132">
        <v>257</v>
      </c>
      <c r="C832" s="132">
        <v>259</v>
      </c>
      <c r="D832" s="133">
        <v>100.78</v>
      </c>
      <c r="E832" s="60"/>
    </row>
    <row r="833" spans="1:5">
      <c r="A833" s="131" t="s">
        <v>136</v>
      </c>
      <c r="B833" s="132">
        <v>212</v>
      </c>
      <c r="C833" s="132">
        <v>28</v>
      </c>
      <c r="D833" s="133">
        <v>13.21</v>
      </c>
      <c r="E833" s="60"/>
    </row>
    <row r="834" spans="1:5">
      <c r="A834" s="131" t="s">
        <v>138</v>
      </c>
      <c r="B834" s="132">
        <v>0</v>
      </c>
      <c r="C834" s="132">
        <v>0</v>
      </c>
      <c r="D834" s="133"/>
      <c r="E834" s="60"/>
    </row>
    <row r="835" spans="1:5">
      <c r="A835" s="131" t="s">
        <v>797</v>
      </c>
      <c r="B835" s="132">
        <v>161</v>
      </c>
      <c r="C835" s="132">
        <v>149</v>
      </c>
      <c r="D835" s="133">
        <v>92.55</v>
      </c>
      <c r="E835" s="60"/>
    </row>
    <row r="836" spans="1:5">
      <c r="A836" s="131" t="s">
        <v>798</v>
      </c>
      <c r="B836" s="132">
        <v>1005</v>
      </c>
      <c r="C836" s="132">
        <v>2725</v>
      </c>
      <c r="D836" s="133">
        <v>271.14</v>
      </c>
      <c r="E836" s="60"/>
    </row>
    <row r="837" spans="1:5">
      <c r="A837" s="131" t="s">
        <v>799</v>
      </c>
      <c r="B837" s="132">
        <v>0</v>
      </c>
      <c r="C837" s="132">
        <v>0</v>
      </c>
      <c r="D837" s="133"/>
      <c r="E837" s="60"/>
    </row>
    <row r="838" spans="1:5">
      <c r="A838" s="131" t="s">
        <v>800</v>
      </c>
      <c r="B838" s="132">
        <v>41</v>
      </c>
      <c r="C838" s="132">
        <v>1093</v>
      </c>
      <c r="D838" s="133">
        <v>2665.85</v>
      </c>
      <c r="E838" s="60"/>
    </row>
    <row r="839" spans="1:5">
      <c r="A839" s="131" t="s">
        <v>801</v>
      </c>
      <c r="B839" s="132">
        <v>43</v>
      </c>
      <c r="C839" s="132">
        <v>44</v>
      </c>
      <c r="D839" s="133">
        <v>102.33</v>
      </c>
      <c r="E839" s="60"/>
    </row>
    <row r="840" spans="1:5">
      <c r="A840" s="131" t="s">
        <v>802</v>
      </c>
      <c r="B840" s="132">
        <v>0</v>
      </c>
      <c r="C840" s="132">
        <v>0</v>
      </c>
      <c r="D840" s="133"/>
      <c r="E840" s="60"/>
    </row>
    <row r="841" spans="1:5">
      <c r="A841" s="131" t="s">
        <v>803</v>
      </c>
      <c r="B841" s="132">
        <v>0</v>
      </c>
      <c r="C841" s="132">
        <v>0</v>
      </c>
      <c r="D841" s="133"/>
      <c r="E841" s="60"/>
    </row>
    <row r="842" spans="1:5">
      <c r="A842" s="131" t="s">
        <v>804</v>
      </c>
      <c r="B842" s="132">
        <v>0</v>
      </c>
      <c r="C842" s="132">
        <v>0</v>
      </c>
      <c r="D842" s="133"/>
      <c r="E842" s="60"/>
    </row>
    <row r="843" spans="1:5">
      <c r="A843" s="131" t="s">
        <v>805</v>
      </c>
      <c r="B843" s="132">
        <v>1</v>
      </c>
      <c r="C843" s="132">
        <v>0</v>
      </c>
      <c r="D843" s="133">
        <v>0</v>
      </c>
      <c r="E843" s="60"/>
    </row>
    <row r="844" spans="1:5">
      <c r="A844" s="131" t="s">
        <v>806</v>
      </c>
      <c r="B844" s="132">
        <v>0</v>
      </c>
      <c r="C844" s="132">
        <v>0</v>
      </c>
      <c r="D844" s="133"/>
      <c r="E844" s="60"/>
    </row>
    <row r="845" spans="1:5">
      <c r="A845" s="131" t="s">
        <v>807</v>
      </c>
      <c r="B845" s="132">
        <v>0</v>
      </c>
      <c r="C845" s="132">
        <v>0</v>
      </c>
      <c r="D845" s="133"/>
      <c r="E845" s="60"/>
    </row>
    <row r="846" spans="1:5">
      <c r="A846" s="131" t="s">
        <v>808</v>
      </c>
      <c r="B846" s="132">
        <v>0</v>
      </c>
      <c r="C846" s="132">
        <v>0</v>
      </c>
      <c r="D846" s="133"/>
      <c r="E846" s="60"/>
    </row>
    <row r="847" spans="1:5">
      <c r="A847" s="131" t="s">
        <v>809</v>
      </c>
      <c r="B847" s="132">
        <v>9</v>
      </c>
      <c r="C847" s="132">
        <v>0</v>
      </c>
      <c r="D847" s="133">
        <v>0</v>
      </c>
      <c r="E847" s="60"/>
    </row>
    <row r="848" spans="1:5">
      <c r="A848" s="131" t="s">
        <v>810</v>
      </c>
      <c r="B848" s="132">
        <v>0</v>
      </c>
      <c r="C848" s="132">
        <v>0</v>
      </c>
      <c r="D848" s="133"/>
      <c r="E848" s="60"/>
    </row>
    <row r="849" spans="1:5">
      <c r="A849" s="131" t="s">
        <v>811</v>
      </c>
      <c r="B849" s="132">
        <v>0</v>
      </c>
      <c r="C849" s="132">
        <v>0</v>
      </c>
      <c r="D849" s="133"/>
      <c r="E849" s="60"/>
    </row>
    <row r="850" spans="1:5">
      <c r="A850" s="131" t="s">
        <v>812</v>
      </c>
      <c r="B850" s="132">
        <v>0</v>
      </c>
      <c r="C850" s="132">
        <v>0</v>
      </c>
      <c r="D850" s="133"/>
      <c r="E850" s="60"/>
    </row>
    <row r="851" spans="1:5">
      <c r="A851" s="131" t="s">
        <v>813</v>
      </c>
      <c r="B851" s="132">
        <v>171</v>
      </c>
      <c r="C851" s="132">
        <v>10</v>
      </c>
      <c r="D851" s="133">
        <v>5.85</v>
      </c>
      <c r="E851" s="60"/>
    </row>
    <row r="852" spans="1:5">
      <c r="A852" s="131" t="s">
        <v>814</v>
      </c>
      <c r="B852" s="132">
        <v>0</v>
      </c>
      <c r="C852" s="132">
        <v>0</v>
      </c>
      <c r="D852" s="133"/>
      <c r="E852" s="60"/>
    </row>
    <row r="853" spans="1:5">
      <c r="A853" s="131" t="s">
        <v>815</v>
      </c>
      <c r="B853" s="132">
        <v>0</v>
      </c>
      <c r="C853" s="132">
        <v>0</v>
      </c>
      <c r="D853" s="133"/>
      <c r="E853" s="60"/>
    </row>
    <row r="854" spans="1:5">
      <c r="A854" s="131" t="s">
        <v>782</v>
      </c>
      <c r="B854" s="132">
        <v>0</v>
      </c>
      <c r="C854" s="132">
        <v>0</v>
      </c>
      <c r="D854" s="133"/>
      <c r="E854" s="60"/>
    </row>
    <row r="855" spans="1:5">
      <c r="A855" s="131" t="s">
        <v>816</v>
      </c>
      <c r="B855" s="132">
        <v>92</v>
      </c>
      <c r="C855" s="132">
        <v>27</v>
      </c>
      <c r="D855" s="133">
        <v>29.35</v>
      </c>
      <c r="E855" s="60"/>
    </row>
    <row r="856" spans="1:5">
      <c r="A856" s="131" t="s">
        <v>332</v>
      </c>
      <c r="B856" s="132">
        <v>4084</v>
      </c>
      <c r="C856" s="132">
        <v>6088</v>
      </c>
      <c r="D856" s="133">
        <v>149.07</v>
      </c>
      <c r="E856" s="60"/>
    </row>
    <row r="857" spans="1:5">
      <c r="A857" s="131" t="s">
        <v>134</v>
      </c>
      <c r="B857" s="132">
        <v>283</v>
      </c>
      <c r="C857" s="132">
        <v>268</v>
      </c>
      <c r="D857" s="133">
        <v>94.7</v>
      </c>
      <c r="E857" s="60"/>
    </row>
    <row r="858" spans="1:5">
      <c r="A858" s="131" t="s">
        <v>136</v>
      </c>
      <c r="B858" s="132">
        <v>346</v>
      </c>
      <c r="C858" s="132">
        <v>185</v>
      </c>
      <c r="D858" s="133">
        <v>53.47</v>
      </c>
      <c r="E858" s="60"/>
    </row>
    <row r="859" spans="1:5">
      <c r="A859" s="131" t="s">
        <v>138</v>
      </c>
      <c r="B859" s="132">
        <v>0</v>
      </c>
      <c r="C859" s="132">
        <v>0</v>
      </c>
      <c r="D859" s="133"/>
      <c r="E859" s="60"/>
    </row>
    <row r="860" spans="1:5">
      <c r="A860" s="131" t="s">
        <v>817</v>
      </c>
      <c r="B860" s="132">
        <v>0</v>
      </c>
      <c r="C860" s="132">
        <v>0</v>
      </c>
      <c r="D860" s="133"/>
      <c r="E860" s="60"/>
    </row>
    <row r="861" spans="1:5">
      <c r="A861" s="131" t="s">
        <v>818</v>
      </c>
      <c r="B861" s="132">
        <v>225</v>
      </c>
      <c r="C861" s="132">
        <v>2200</v>
      </c>
      <c r="D861" s="133">
        <v>977.78</v>
      </c>
      <c r="E861" s="60"/>
    </row>
    <row r="862" spans="1:5">
      <c r="A862" s="131" t="s">
        <v>819</v>
      </c>
      <c r="B862" s="132">
        <v>2053</v>
      </c>
      <c r="C862" s="132">
        <v>1451</v>
      </c>
      <c r="D862" s="133">
        <v>70.68</v>
      </c>
      <c r="E862" s="60"/>
    </row>
    <row r="863" spans="1:5">
      <c r="A863" s="131" t="s">
        <v>820</v>
      </c>
      <c r="B863" s="132">
        <v>0</v>
      </c>
      <c r="C863" s="132">
        <v>0</v>
      </c>
      <c r="D863" s="133"/>
      <c r="E863" s="60"/>
    </row>
    <row r="864" spans="1:5">
      <c r="A864" s="131" t="s">
        <v>821</v>
      </c>
      <c r="B864" s="132">
        <v>0</v>
      </c>
      <c r="C864" s="132">
        <v>137</v>
      </c>
      <c r="D864" s="133"/>
      <c r="E864" s="60"/>
    </row>
    <row r="865" spans="1:5">
      <c r="A865" s="131" t="s">
        <v>822</v>
      </c>
      <c r="B865" s="132">
        <v>0</v>
      </c>
      <c r="C865" s="132">
        <v>0</v>
      </c>
      <c r="D865" s="133"/>
      <c r="E865" s="60"/>
    </row>
    <row r="866" spans="1:5">
      <c r="A866" s="131" t="s">
        <v>823</v>
      </c>
      <c r="B866" s="132">
        <v>0</v>
      </c>
      <c r="C866" s="132">
        <v>0</v>
      </c>
      <c r="D866" s="133"/>
      <c r="E866" s="60"/>
    </row>
    <row r="867" spans="1:5">
      <c r="A867" s="131" t="s">
        <v>824</v>
      </c>
      <c r="B867" s="132">
        <v>0</v>
      </c>
      <c r="C867" s="132">
        <v>0</v>
      </c>
      <c r="D867" s="133"/>
      <c r="E867" s="60"/>
    </row>
    <row r="868" spans="1:5">
      <c r="A868" s="131" t="s">
        <v>825</v>
      </c>
      <c r="B868" s="132">
        <v>0</v>
      </c>
      <c r="C868" s="132">
        <v>0</v>
      </c>
      <c r="D868" s="133"/>
      <c r="E868" s="60"/>
    </row>
    <row r="869" spans="1:5">
      <c r="A869" s="131" t="s">
        <v>826</v>
      </c>
      <c r="B869" s="132">
        <v>0</v>
      </c>
      <c r="C869" s="132">
        <v>0</v>
      </c>
      <c r="D869" s="133"/>
      <c r="E869" s="60"/>
    </row>
    <row r="870" spans="1:5">
      <c r="A870" s="131" t="s">
        <v>827</v>
      </c>
      <c r="B870" s="132">
        <v>33</v>
      </c>
      <c r="C870" s="132">
        <v>4</v>
      </c>
      <c r="D870" s="133">
        <v>12.12</v>
      </c>
      <c r="E870" s="60"/>
    </row>
    <row r="871" spans="1:5">
      <c r="A871" s="131" t="s">
        <v>828</v>
      </c>
      <c r="B871" s="132">
        <v>47</v>
      </c>
      <c r="C871" s="132">
        <v>0</v>
      </c>
      <c r="D871" s="133">
        <v>0</v>
      </c>
      <c r="E871" s="60"/>
    </row>
    <row r="872" spans="1:5">
      <c r="A872" s="131" t="s">
        <v>829</v>
      </c>
      <c r="B872" s="132">
        <v>0</v>
      </c>
      <c r="C872" s="132">
        <v>0</v>
      </c>
      <c r="D872" s="133"/>
      <c r="E872" s="60"/>
    </row>
    <row r="873" spans="1:5">
      <c r="A873" s="131" t="s">
        <v>830</v>
      </c>
      <c r="B873" s="132">
        <v>0</v>
      </c>
      <c r="C873" s="132">
        <v>0</v>
      </c>
      <c r="D873" s="133"/>
      <c r="E873" s="60"/>
    </row>
    <row r="874" spans="1:5">
      <c r="A874" s="131" t="s">
        <v>831</v>
      </c>
      <c r="B874" s="132">
        <v>0</v>
      </c>
      <c r="C874" s="132">
        <v>0</v>
      </c>
      <c r="D874" s="133"/>
      <c r="E874" s="60"/>
    </row>
    <row r="875" spans="1:5">
      <c r="A875" s="131" t="s">
        <v>832</v>
      </c>
      <c r="B875" s="132">
        <v>0</v>
      </c>
      <c r="C875" s="132">
        <v>100</v>
      </c>
      <c r="D875" s="133"/>
      <c r="E875" s="60"/>
    </row>
    <row r="876" spans="1:5">
      <c r="A876" s="131" t="s">
        <v>833</v>
      </c>
      <c r="B876" s="132">
        <v>0</v>
      </c>
      <c r="C876" s="132">
        <v>0</v>
      </c>
      <c r="D876" s="133"/>
      <c r="E876" s="60"/>
    </row>
    <row r="877" spans="1:5">
      <c r="A877" s="131" t="s">
        <v>834</v>
      </c>
      <c r="B877" s="132">
        <v>0</v>
      </c>
      <c r="C877" s="132">
        <v>0</v>
      </c>
      <c r="D877" s="133"/>
      <c r="E877" s="60"/>
    </row>
    <row r="878" spans="1:5">
      <c r="A878" s="131" t="s">
        <v>809</v>
      </c>
      <c r="B878" s="132">
        <v>0</v>
      </c>
      <c r="C878" s="132">
        <v>0</v>
      </c>
      <c r="D878" s="133"/>
      <c r="E878" s="60"/>
    </row>
    <row r="879" spans="1:5">
      <c r="A879" s="131" t="s">
        <v>835</v>
      </c>
      <c r="B879" s="132">
        <v>218</v>
      </c>
      <c r="C879" s="132">
        <v>8</v>
      </c>
      <c r="D879" s="133">
        <v>3.67</v>
      </c>
      <c r="E879" s="60"/>
    </row>
    <row r="880" spans="1:5">
      <c r="A880" s="131" t="s">
        <v>836</v>
      </c>
      <c r="B880" s="132">
        <v>97</v>
      </c>
      <c r="C880" s="132">
        <v>303</v>
      </c>
      <c r="D880" s="133">
        <v>312.37</v>
      </c>
      <c r="E880" s="60"/>
    </row>
    <row r="881" spans="1:5">
      <c r="A881" s="131" t="s">
        <v>837</v>
      </c>
      <c r="B881" s="132"/>
      <c r="C881" s="132">
        <v>0</v>
      </c>
      <c r="D881" s="133"/>
      <c r="E881" s="60"/>
    </row>
    <row r="882" spans="1:5">
      <c r="A882" s="131" t="s">
        <v>838</v>
      </c>
      <c r="B882" s="132"/>
      <c r="C882" s="132">
        <v>0</v>
      </c>
      <c r="D882" s="133"/>
      <c r="E882" s="60"/>
    </row>
    <row r="883" spans="1:5">
      <c r="A883" s="131" t="s">
        <v>839</v>
      </c>
      <c r="B883" s="132">
        <v>782</v>
      </c>
      <c r="C883" s="132">
        <v>1432</v>
      </c>
      <c r="D883" s="133">
        <v>183.12</v>
      </c>
      <c r="E883" s="60"/>
    </row>
    <row r="884" spans="1:5">
      <c r="A884" s="131" t="s">
        <v>334</v>
      </c>
      <c r="B884" s="132">
        <v>2862</v>
      </c>
      <c r="C884" s="132">
        <v>2575</v>
      </c>
      <c r="D884" s="133">
        <v>89.97</v>
      </c>
      <c r="E884" s="60"/>
    </row>
    <row r="885" spans="1:5">
      <c r="A885" s="131" t="s">
        <v>134</v>
      </c>
      <c r="B885" s="132">
        <v>0</v>
      </c>
      <c r="C885" s="132">
        <v>0</v>
      </c>
      <c r="D885" s="133"/>
      <c r="E885" s="60"/>
    </row>
    <row r="886" spans="1:5">
      <c r="A886" s="131" t="s">
        <v>136</v>
      </c>
      <c r="B886" s="132">
        <v>0</v>
      </c>
      <c r="C886" s="132">
        <v>0</v>
      </c>
      <c r="D886" s="133"/>
      <c r="E886" s="60"/>
    </row>
    <row r="887" spans="1:5">
      <c r="A887" s="131" t="s">
        <v>138</v>
      </c>
      <c r="B887" s="132">
        <v>0</v>
      </c>
      <c r="C887" s="132">
        <v>0</v>
      </c>
      <c r="D887" s="133"/>
      <c r="E887" s="60"/>
    </row>
    <row r="888" spans="1:5">
      <c r="A888" s="131" t="s">
        <v>840</v>
      </c>
      <c r="B888" s="132">
        <v>700</v>
      </c>
      <c r="C888" s="132">
        <v>620</v>
      </c>
      <c r="D888" s="133">
        <v>88.57</v>
      </c>
      <c r="E888" s="60"/>
    </row>
    <row r="889" spans="1:5">
      <c r="A889" s="131" t="s">
        <v>841</v>
      </c>
      <c r="B889" s="132">
        <v>0</v>
      </c>
      <c r="C889" s="132">
        <v>0</v>
      </c>
      <c r="D889" s="133"/>
      <c r="E889" s="60"/>
    </row>
    <row r="890" spans="1:5">
      <c r="A890" s="131" t="s">
        <v>842</v>
      </c>
      <c r="B890" s="132">
        <v>146</v>
      </c>
      <c r="C890" s="132">
        <v>166</v>
      </c>
      <c r="D890" s="133">
        <v>113.7</v>
      </c>
      <c r="E890" s="60"/>
    </row>
    <row r="891" spans="1:5">
      <c r="A891" s="131" t="s">
        <v>843</v>
      </c>
      <c r="B891" s="132">
        <v>650</v>
      </c>
      <c r="C891" s="132">
        <v>580</v>
      </c>
      <c r="D891" s="133">
        <v>89.23</v>
      </c>
      <c r="E891" s="60"/>
    </row>
    <row r="892" spans="1:5">
      <c r="A892" s="131" t="s">
        <v>844</v>
      </c>
      <c r="B892" s="132">
        <v>0</v>
      </c>
      <c r="C892" s="132">
        <v>0</v>
      </c>
      <c r="D892" s="133"/>
      <c r="E892" s="60"/>
    </row>
    <row r="893" spans="1:5">
      <c r="A893" s="131" t="s">
        <v>845</v>
      </c>
      <c r="B893" s="132">
        <v>68</v>
      </c>
      <c r="C893" s="132">
        <v>64</v>
      </c>
      <c r="D893" s="133">
        <v>94.12</v>
      </c>
      <c r="E893" s="60"/>
    </row>
    <row r="894" spans="1:5">
      <c r="A894" s="131" t="s">
        <v>846</v>
      </c>
      <c r="B894" s="132">
        <v>1298</v>
      </c>
      <c r="C894" s="132">
        <v>1145</v>
      </c>
      <c r="D894" s="133">
        <v>88.21</v>
      </c>
      <c r="E894" s="60"/>
    </row>
    <row r="895" spans="1:5">
      <c r="A895" s="131" t="s">
        <v>336</v>
      </c>
      <c r="B895" s="132">
        <v>7367</v>
      </c>
      <c r="C895" s="132">
        <v>7509</v>
      </c>
      <c r="D895" s="133">
        <v>101.93</v>
      </c>
      <c r="E895" s="60"/>
    </row>
    <row r="896" spans="1:5">
      <c r="A896" s="131" t="s">
        <v>847</v>
      </c>
      <c r="B896" s="132">
        <v>4028</v>
      </c>
      <c r="C896" s="132">
        <v>3595</v>
      </c>
      <c r="D896" s="133">
        <v>89.25</v>
      </c>
      <c r="E896" s="60"/>
    </row>
    <row r="897" spans="1:5">
      <c r="A897" s="131" t="s">
        <v>848</v>
      </c>
      <c r="B897" s="132">
        <v>0</v>
      </c>
      <c r="C897" s="132">
        <v>0</v>
      </c>
      <c r="D897" s="133"/>
      <c r="E897" s="60"/>
    </row>
    <row r="898" spans="1:5">
      <c r="A898" s="131" t="s">
        <v>849</v>
      </c>
      <c r="B898" s="132">
        <v>2540</v>
      </c>
      <c r="C898" s="132">
        <v>2540</v>
      </c>
      <c r="D898" s="133">
        <v>100</v>
      </c>
      <c r="E898" s="60"/>
    </row>
    <row r="899" spans="1:5">
      <c r="A899" s="131" t="s">
        <v>850</v>
      </c>
      <c r="B899" s="132">
        <v>0</v>
      </c>
      <c r="C899" s="132">
        <v>0</v>
      </c>
      <c r="D899" s="133"/>
      <c r="E899" s="60"/>
    </row>
    <row r="900" spans="1:5">
      <c r="A900" s="131" t="s">
        <v>851</v>
      </c>
      <c r="B900" s="132">
        <v>0</v>
      </c>
      <c r="C900" s="132">
        <v>0</v>
      </c>
      <c r="D900" s="133"/>
      <c r="E900" s="60"/>
    </row>
    <row r="901" spans="1:5">
      <c r="A901" s="131" t="s">
        <v>852</v>
      </c>
      <c r="B901" s="132">
        <v>799</v>
      </c>
      <c r="C901" s="132">
        <v>1374</v>
      </c>
      <c r="D901" s="133">
        <v>171.96</v>
      </c>
      <c r="E901" s="60"/>
    </row>
    <row r="902" spans="1:5">
      <c r="A902" s="131" t="s">
        <v>338</v>
      </c>
      <c r="B902" s="132">
        <v>873</v>
      </c>
      <c r="C902" s="132">
        <v>739</v>
      </c>
      <c r="D902" s="133">
        <v>84.65</v>
      </c>
      <c r="E902" s="60"/>
    </row>
    <row r="903" spans="1:5">
      <c r="A903" s="131" t="s">
        <v>853</v>
      </c>
      <c r="B903" s="132">
        <v>133</v>
      </c>
      <c r="C903" s="132">
        <v>120</v>
      </c>
      <c r="D903" s="133">
        <v>90.23</v>
      </c>
      <c r="E903" s="60"/>
    </row>
    <row r="904" spans="1:5">
      <c r="A904" s="131" t="s">
        <v>854</v>
      </c>
      <c r="B904" s="132">
        <v>0</v>
      </c>
      <c r="C904" s="132">
        <v>0</v>
      </c>
      <c r="D904" s="133"/>
      <c r="E904" s="60"/>
    </row>
    <row r="905" spans="1:5">
      <c r="A905" s="131" t="s">
        <v>855</v>
      </c>
      <c r="B905" s="132">
        <v>740</v>
      </c>
      <c r="C905" s="132">
        <v>619</v>
      </c>
      <c r="D905" s="133">
        <v>83.65</v>
      </c>
      <c r="E905" s="60"/>
    </row>
    <row r="906" spans="1:5">
      <c r="A906" s="131" t="s">
        <v>856</v>
      </c>
      <c r="B906" s="132">
        <v>0</v>
      </c>
      <c r="C906" s="132">
        <v>0</v>
      </c>
      <c r="D906" s="133"/>
      <c r="E906" s="60"/>
    </row>
    <row r="907" spans="1:5">
      <c r="A907" s="131" t="s">
        <v>857</v>
      </c>
      <c r="B907" s="132">
        <v>0</v>
      </c>
      <c r="C907" s="132">
        <v>0</v>
      </c>
      <c r="D907" s="133"/>
      <c r="E907" s="60"/>
    </row>
    <row r="908" spans="1:5">
      <c r="A908" s="131" t="s">
        <v>858</v>
      </c>
      <c r="B908" s="132">
        <v>0</v>
      </c>
      <c r="C908" s="132">
        <v>0</v>
      </c>
      <c r="D908" s="133"/>
      <c r="E908" s="60"/>
    </row>
    <row r="909" spans="1:5">
      <c r="A909" s="131" t="s">
        <v>339</v>
      </c>
      <c r="B909" s="132">
        <v>0</v>
      </c>
      <c r="C909" s="132">
        <v>0</v>
      </c>
      <c r="D909" s="133"/>
      <c r="E909" s="60"/>
    </row>
    <row r="910" spans="1:5">
      <c r="A910" s="131" t="s">
        <v>859</v>
      </c>
      <c r="B910" s="132">
        <v>0</v>
      </c>
      <c r="C910" s="132">
        <v>0</v>
      </c>
      <c r="D910" s="133"/>
      <c r="E910" s="60"/>
    </row>
    <row r="911" spans="1:5">
      <c r="A911" s="131" t="s">
        <v>860</v>
      </c>
      <c r="B911" s="132">
        <v>0</v>
      </c>
      <c r="C911" s="132">
        <v>0</v>
      </c>
      <c r="D911" s="133"/>
      <c r="E911" s="60"/>
    </row>
    <row r="912" spans="1:5">
      <c r="A912" s="131" t="s">
        <v>341</v>
      </c>
      <c r="B912" s="132">
        <v>35</v>
      </c>
      <c r="C912" s="132">
        <v>0</v>
      </c>
      <c r="D912" s="133">
        <v>0</v>
      </c>
      <c r="E912" s="60"/>
    </row>
    <row r="913" spans="1:5">
      <c r="A913" s="131" t="s">
        <v>861</v>
      </c>
      <c r="B913" s="132">
        <v>0</v>
      </c>
      <c r="C913" s="132">
        <v>0</v>
      </c>
      <c r="D913" s="133"/>
      <c r="E913" s="60"/>
    </row>
    <row r="914" spans="1:5">
      <c r="A914" s="131" t="s">
        <v>862</v>
      </c>
      <c r="B914" s="132">
        <v>35</v>
      </c>
      <c r="C914" s="132">
        <v>0</v>
      </c>
      <c r="D914" s="133">
        <v>0</v>
      </c>
      <c r="E914" s="60"/>
    </row>
    <row r="915" spans="1:5">
      <c r="A915" s="131" t="s">
        <v>98</v>
      </c>
      <c r="B915" s="132">
        <v>12148</v>
      </c>
      <c r="C915" s="132">
        <v>7435</v>
      </c>
      <c r="D915" s="133">
        <v>61.2</v>
      </c>
      <c r="E915" s="60"/>
    </row>
    <row r="916" spans="1:5">
      <c r="A916" s="131" t="s">
        <v>342</v>
      </c>
      <c r="B916" s="132">
        <v>7479</v>
      </c>
      <c r="C916" s="132">
        <v>7220</v>
      </c>
      <c r="D916" s="133">
        <v>96.54</v>
      </c>
      <c r="E916" s="60"/>
    </row>
    <row r="917" spans="1:5">
      <c r="A917" s="131" t="s">
        <v>134</v>
      </c>
      <c r="B917" s="132">
        <v>273</v>
      </c>
      <c r="C917" s="132">
        <v>80</v>
      </c>
      <c r="D917" s="133">
        <v>29.3</v>
      </c>
      <c r="E917" s="60"/>
    </row>
    <row r="918" spans="1:5">
      <c r="A918" s="131" t="s">
        <v>136</v>
      </c>
      <c r="B918" s="132">
        <v>201</v>
      </c>
      <c r="C918" s="132">
        <v>410</v>
      </c>
      <c r="D918" s="133">
        <v>203.98</v>
      </c>
      <c r="E918" s="60"/>
    </row>
    <row r="919" spans="1:5">
      <c r="A919" s="131" t="s">
        <v>138</v>
      </c>
      <c r="B919" s="132">
        <v>0</v>
      </c>
      <c r="C919" s="132">
        <v>0</v>
      </c>
      <c r="D919" s="133"/>
      <c r="E919" s="60"/>
    </row>
    <row r="920" spans="1:5">
      <c r="A920" s="131" t="s">
        <v>863</v>
      </c>
      <c r="B920" s="132">
        <v>4061</v>
      </c>
      <c r="C920" s="132">
        <v>5132</v>
      </c>
      <c r="D920" s="133">
        <v>126.37</v>
      </c>
      <c r="E920" s="60"/>
    </row>
    <row r="921" spans="1:5">
      <c r="A921" s="131" t="s">
        <v>864</v>
      </c>
      <c r="B921" s="132">
        <v>68</v>
      </c>
      <c r="C921" s="132">
        <v>3</v>
      </c>
      <c r="D921" s="133">
        <v>4.41</v>
      </c>
      <c r="E921" s="60"/>
    </row>
    <row r="922" spans="1:5">
      <c r="A922" s="131" t="s">
        <v>865</v>
      </c>
      <c r="B922" s="132">
        <v>0</v>
      </c>
      <c r="C922" s="132">
        <v>0</v>
      </c>
      <c r="D922" s="133"/>
      <c r="E922" s="60"/>
    </row>
    <row r="923" spans="1:5">
      <c r="A923" s="131" t="s">
        <v>866</v>
      </c>
      <c r="B923" s="132">
        <v>26</v>
      </c>
      <c r="C923" s="132">
        <v>29</v>
      </c>
      <c r="D923" s="133">
        <v>111.54</v>
      </c>
      <c r="E923" s="60"/>
    </row>
    <row r="924" spans="1:5">
      <c r="A924" s="131" t="s">
        <v>867</v>
      </c>
      <c r="B924" s="132">
        <v>0</v>
      </c>
      <c r="C924" s="132">
        <v>0</v>
      </c>
      <c r="D924" s="133"/>
      <c r="E924" s="60"/>
    </row>
    <row r="925" spans="1:5">
      <c r="A925" s="131" t="s">
        <v>868</v>
      </c>
      <c r="B925" s="132">
        <v>174</v>
      </c>
      <c r="C925" s="132">
        <v>29</v>
      </c>
      <c r="D925" s="133">
        <v>16.67</v>
      </c>
      <c r="E925" s="60"/>
    </row>
    <row r="926" spans="1:5">
      <c r="A926" s="131" t="s">
        <v>869</v>
      </c>
      <c r="B926" s="132">
        <v>0</v>
      </c>
      <c r="C926" s="132">
        <v>0</v>
      </c>
      <c r="D926" s="133"/>
      <c r="E926" s="60"/>
    </row>
    <row r="927" spans="1:5">
      <c r="A927" s="131" t="s">
        <v>870</v>
      </c>
      <c r="B927" s="132">
        <v>0</v>
      </c>
      <c r="C927" s="132">
        <v>0</v>
      </c>
      <c r="D927" s="133"/>
      <c r="E927" s="60"/>
    </row>
    <row r="928" spans="1:5">
      <c r="A928" s="131" t="s">
        <v>871</v>
      </c>
      <c r="B928" s="132">
        <v>0</v>
      </c>
      <c r="C928" s="132">
        <v>0</v>
      </c>
      <c r="D928" s="133"/>
      <c r="E928" s="60"/>
    </row>
    <row r="929" spans="1:5">
      <c r="A929" s="131" t="s">
        <v>872</v>
      </c>
      <c r="B929" s="132">
        <v>0</v>
      </c>
      <c r="C929" s="132">
        <v>0</v>
      </c>
      <c r="D929" s="133"/>
      <c r="E929" s="60"/>
    </row>
    <row r="930" spans="1:5">
      <c r="A930" s="131" t="s">
        <v>873</v>
      </c>
      <c r="B930" s="132">
        <v>0</v>
      </c>
      <c r="C930" s="132">
        <v>0</v>
      </c>
      <c r="D930" s="133"/>
      <c r="E930" s="60"/>
    </row>
    <row r="931" spans="1:5">
      <c r="A931" s="131" t="s">
        <v>874</v>
      </c>
      <c r="B931" s="132">
        <v>0</v>
      </c>
      <c r="C931" s="132">
        <v>0</v>
      </c>
      <c r="D931" s="133"/>
      <c r="E931" s="60"/>
    </row>
    <row r="932" spans="1:5">
      <c r="A932" s="131" t="s">
        <v>875</v>
      </c>
      <c r="B932" s="132">
        <v>0</v>
      </c>
      <c r="C932" s="132">
        <v>0</v>
      </c>
      <c r="D932" s="133"/>
      <c r="E932" s="60"/>
    </row>
    <row r="933" spans="1:5">
      <c r="A933" s="131" t="s">
        <v>876</v>
      </c>
      <c r="B933" s="132">
        <v>0</v>
      </c>
      <c r="C933" s="132">
        <v>0</v>
      </c>
      <c r="D933" s="133"/>
      <c r="E933" s="60"/>
    </row>
    <row r="934" spans="1:5">
      <c r="A934" s="131" t="s">
        <v>877</v>
      </c>
      <c r="B934" s="132">
        <v>0</v>
      </c>
      <c r="C934" s="132">
        <v>0</v>
      </c>
      <c r="D934" s="133"/>
      <c r="E934" s="60"/>
    </row>
    <row r="935" spans="1:5">
      <c r="A935" s="131" t="s">
        <v>878</v>
      </c>
      <c r="B935" s="132">
        <v>0</v>
      </c>
      <c r="C935" s="132">
        <v>0</v>
      </c>
      <c r="D935" s="133"/>
      <c r="E935" s="60"/>
    </row>
    <row r="936" spans="1:5">
      <c r="A936" s="131" t="s">
        <v>879</v>
      </c>
      <c r="B936" s="132">
        <v>0</v>
      </c>
      <c r="C936" s="132">
        <v>0</v>
      </c>
      <c r="D936" s="133"/>
      <c r="E936" s="60"/>
    </row>
    <row r="937" spans="1:5">
      <c r="A937" s="131" t="s">
        <v>880</v>
      </c>
      <c r="B937" s="132">
        <v>0</v>
      </c>
      <c r="C937" s="132">
        <v>0</v>
      </c>
      <c r="D937" s="133"/>
      <c r="E937" s="60"/>
    </row>
    <row r="938" spans="1:5">
      <c r="A938" s="131" t="s">
        <v>881</v>
      </c>
      <c r="B938" s="132">
        <v>2676</v>
      </c>
      <c r="C938" s="132">
        <v>1537</v>
      </c>
      <c r="D938" s="133">
        <v>57.44</v>
      </c>
      <c r="E938" s="60"/>
    </row>
    <row r="939" spans="1:5">
      <c r="A939" s="131" t="s">
        <v>343</v>
      </c>
      <c r="B939" s="132">
        <v>4275</v>
      </c>
      <c r="C939" s="132">
        <v>0</v>
      </c>
      <c r="D939" s="133">
        <v>0</v>
      </c>
      <c r="E939" s="60"/>
    </row>
    <row r="940" spans="1:5">
      <c r="A940" s="131" t="s">
        <v>134</v>
      </c>
      <c r="B940" s="132">
        <v>0</v>
      </c>
      <c r="C940" s="132">
        <v>0</v>
      </c>
      <c r="D940" s="133"/>
      <c r="E940" s="60"/>
    </row>
    <row r="941" spans="1:5">
      <c r="A941" s="131" t="s">
        <v>136</v>
      </c>
      <c r="B941" s="132">
        <v>0</v>
      </c>
      <c r="C941" s="132">
        <v>0</v>
      </c>
      <c r="D941" s="133"/>
      <c r="E941" s="60"/>
    </row>
    <row r="942" spans="1:5">
      <c r="A942" s="131" t="s">
        <v>138</v>
      </c>
      <c r="B942" s="132">
        <v>0</v>
      </c>
      <c r="C942" s="132">
        <v>0</v>
      </c>
      <c r="D942" s="133"/>
      <c r="E942" s="60"/>
    </row>
    <row r="943" spans="1:5">
      <c r="A943" s="131" t="s">
        <v>882</v>
      </c>
      <c r="B943" s="132">
        <v>4275</v>
      </c>
      <c r="C943" s="132">
        <v>0</v>
      </c>
      <c r="D943" s="133">
        <v>0</v>
      </c>
      <c r="E943" s="60"/>
    </row>
    <row r="944" spans="1:5">
      <c r="A944" s="131" t="s">
        <v>883</v>
      </c>
      <c r="B944" s="132">
        <v>0</v>
      </c>
      <c r="C944" s="132">
        <v>0</v>
      </c>
      <c r="D944" s="133"/>
      <c r="E944" s="60"/>
    </row>
    <row r="945" spans="1:5">
      <c r="A945" s="131" t="s">
        <v>884</v>
      </c>
      <c r="B945" s="132">
        <v>0</v>
      </c>
      <c r="C945" s="132">
        <v>0</v>
      </c>
      <c r="D945" s="133"/>
      <c r="E945" s="60"/>
    </row>
    <row r="946" spans="1:5">
      <c r="A946" s="131" t="s">
        <v>885</v>
      </c>
      <c r="B946" s="132">
        <v>0</v>
      </c>
      <c r="C946" s="132">
        <v>0</v>
      </c>
      <c r="D946" s="133"/>
      <c r="E946" s="60"/>
    </row>
    <row r="947" spans="1:5">
      <c r="A947" s="131" t="s">
        <v>886</v>
      </c>
      <c r="B947" s="132">
        <v>0</v>
      </c>
      <c r="C947" s="132">
        <v>0</v>
      </c>
      <c r="D947" s="133"/>
      <c r="E947" s="60"/>
    </row>
    <row r="948" spans="1:5">
      <c r="A948" s="131" t="s">
        <v>887</v>
      </c>
      <c r="B948" s="132">
        <v>0</v>
      </c>
      <c r="C948" s="132">
        <v>0</v>
      </c>
      <c r="D948" s="133"/>
      <c r="E948" s="60"/>
    </row>
    <row r="949" spans="1:5">
      <c r="A949" s="131" t="s">
        <v>344</v>
      </c>
      <c r="B949" s="132">
        <v>0</v>
      </c>
      <c r="C949" s="132">
        <v>0</v>
      </c>
      <c r="D949" s="133"/>
      <c r="E949" s="60"/>
    </row>
    <row r="950" spans="1:5">
      <c r="A950" s="131" t="s">
        <v>134</v>
      </c>
      <c r="B950" s="132">
        <v>0</v>
      </c>
      <c r="C950" s="132">
        <v>0</v>
      </c>
      <c r="D950" s="133"/>
      <c r="E950" s="60"/>
    </row>
    <row r="951" spans="1:5">
      <c r="A951" s="131" t="s">
        <v>136</v>
      </c>
      <c r="B951" s="132">
        <v>0</v>
      </c>
      <c r="C951" s="132">
        <v>0</v>
      </c>
      <c r="D951" s="133"/>
      <c r="E951" s="60"/>
    </row>
    <row r="952" spans="1:5">
      <c r="A952" s="131" t="s">
        <v>138</v>
      </c>
      <c r="B952" s="132">
        <v>0</v>
      </c>
      <c r="C952" s="132">
        <v>0</v>
      </c>
      <c r="D952" s="133"/>
      <c r="E952" s="60"/>
    </row>
    <row r="953" spans="1:5">
      <c r="A953" s="131" t="s">
        <v>888</v>
      </c>
      <c r="B953" s="132">
        <v>0</v>
      </c>
      <c r="C953" s="132">
        <v>0</v>
      </c>
      <c r="D953" s="133"/>
      <c r="E953" s="60"/>
    </row>
    <row r="954" spans="1:5">
      <c r="A954" s="131" t="s">
        <v>889</v>
      </c>
      <c r="B954" s="132">
        <v>0</v>
      </c>
      <c r="C954" s="132">
        <v>0</v>
      </c>
      <c r="D954" s="133"/>
      <c r="E954" s="60"/>
    </row>
    <row r="955" spans="1:5">
      <c r="A955" s="131" t="s">
        <v>890</v>
      </c>
      <c r="B955" s="132">
        <v>0</v>
      </c>
      <c r="C955" s="132">
        <v>0</v>
      </c>
      <c r="D955" s="133"/>
      <c r="E955" s="60"/>
    </row>
    <row r="956" spans="1:5">
      <c r="A956" s="131" t="s">
        <v>891</v>
      </c>
      <c r="B956" s="132">
        <v>0</v>
      </c>
      <c r="C956" s="132">
        <v>0</v>
      </c>
      <c r="D956" s="133"/>
      <c r="E956" s="60"/>
    </row>
    <row r="957" spans="1:5">
      <c r="A957" s="131" t="s">
        <v>892</v>
      </c>
      <c r="B957" s="132">
        <v>0</v>
      </c>
      <c r="C957" s="132">
        <v>0</v>
      </c>
      <c r="D957" s="133"/>
      <c r="E957" s="60"/>
    </row>
    <row r="958" spans="1:5">
      <c r="A958" s="131" t="s">
        <v>893</v>
      </c>
      <c r="B958" s="132">
        <v>0</v>
      </c>
      <c r="C958" s="132">
        <v>0</v>
      </c>
      <c r="D958" s="133"/>
      <c r="E958" s="60"/>
    </row>
    <row r="959" spans="1:5">
      <c r="A959" s="131" t="s">
        <v>346</v>
      </c>
      <c r="B959" s="132">
        <v>200</v>
      </c>
      <c r="C959" s="132">
        <v>18</v>
      </c>
      <c r="D959" s="133">
        <v>9</v>
      </c>
      <c r="E959" s="60"/>
    </row>
    <row r="960" spans="1:5">
      <c r="A960" s="131" t="s">
        <v>894</v>
      </c>
      <c r="B960" s="132">
        <v>0</v>
      </c>
      <c r="C960" s="132">
        <v>18</v>
      </c>
      <c r="D960" s="133"/>
      <c r="E960" s="60"/>
    </row>
    <row r="961" spans="1:5">
      <c r="A961" s="131" t="s">
        <v>895</v>
      </c>
      <c r="B961" s="132">
        <v>200</v>
      </c>
      <c r="C961" s="132">
        <v>0</v>
      </c>
      <c r="D961" s="133">
        <v>0</v>
      </c>
      <c r="E961" s="60"/>
    </row>
    <row r="962" spans="1:5">
      <c r="A962" s="131" t="s">
        <v>896</v>
      </c>
      <c r="B962" s="132">
        <v>0</v>
      </c>
      <c r="C962" s="132">
        <v>0</v>
      </c>
      <c r="D962" s="133"/>
      <c r="E962" s="60"/>
    </row>
    <row r="963" spans="1:5">
      <c r="A963" s="131" t="s">
        <v>897</v>
      </c>
      <c r="B963" s="132">
        <v>0</v>
      </c>
      <c r="C963" s="132">
        <v>0</v>
      </c>
      <c r="D963" s="133"/>
      <c r="E963" s="60"/>
    </row>
    <row r="964" spans="1:5">
      <c r="A964" s="131" t="s">
        <v>347</v>
      </c>
      <c r="B964" s="132">
        <v>6</v>
      </c>
      <c r="C964" s="132">
        <v>0</v>
      </c>
      <c r="D964" s="133">
        <v>0</v>
      </c>
      <c r="E964" s="60"/>
    </row>
    <row r="965" spans="1:5">
      <c r="A965" s="131" t="s">
        <v>134</v>
      </c>
      <c r="B965" s="132">
        <v>0</v>
      </c>
      <c r="C965" s="132">
        <v>0</v>
      </c>
      <c r="D965" s="133"/>
      <c r="E965" s="60"/>
    </row>
    <row r="966" spans="1:5">
      <c r="A966" s="131" t="s">
        <v>136</v>
      </c>
      <c r="B966" s="132">
        <v>0</v>
      </c>
      <c r="C966" s="132">
        <v>0</v>
      </c>
      <c r="D966" s="133"/>
      <c r="E966" s="60"/>
    </row>
    <row r="967" spans="1:5">
      <c r="A967" s="131" t="s">
        <v>138</v>
      </c>
      <c r="B967" s="132">
        <v>0</v>
      </c>
      <c r="C967" s="132">
        <v>0</v>
      </c>
      <c r="D967" s="133"/>
      <c r="E967" s="60"/>
    </row>
    <row r="968" spans="1:5">
      <c r="A968" s="131" t="s">
        <v>886</v>
      </c>
      <c r="B968" s="132">
        <v>0</v>
      </c>
      <c r="C968" s="132">
        <v>0</v>
      </c>
      <c r="D968" s="133"/>
      <c r="E968" s="60"/>
    </row>
    <row r="969" spans="1:5">
      <c r="A969" s="131" t="s">
        <v>898</v>
      </c>
      <c r="B969" s="132">
        <v>0</v>
      </c>
      <c r="C969" s="132">
        <v>0</v>
      </c>
      <c r="D969" s="133"/>
      <c r="E969" s="60"/>
    </row>
    <row r="970" spans="1:5">
      <c r="A970" s="131" t="s">
        <v>899</v>
      </c>
      <c r="B970" s="132">
        <v>6</v>
      </c>
      <c r="C970" s="132">
        <v>0</v>
      </c>
      <c r="D970" s="133">
        <v>0</v>
      </c>
      <c r="E970" s="60"/>
    </row>
    <row r="971" spans="1:5">
      <c r="A971" s="131" t="s">
        <v>349</v>
      </c>
      <c r="B971" s="132">
        <v>188</v>
      </c>
      <c r="C971" s="132">
        <v>197</v>
      </c>
      <c r="D971" s="133">
        <v>104.79</v>
      </c>
      <c r="E971" s="60"/>
    </row>
    <row r="972" spans="1:5">
      <c r="A972" s="131" t="s">
        <v>900</v>
      </c>
      <c r="B972" s="132">
        <v>0</v>
      </c>
      <c r="C972" s="132">
        <v>0</v>
      </c>
      <c r="D972" s="133"/>
      <c r="E972" s="60"/>
    </row>
    <row r="973" spans="1:5">
      <c r="A973" s="131" t="s">
        <v>901</v>
      </c>
      <c r="B973" s="132">
        <v>188</v>
      </c>
      <c r="C973" s="132">
        <v>197</v>
      </c>
      <c r="D973" s="133">
        <v>104.79</v>
      </c>
      <c r="E973" s="60"/>
    </row>
    <row r="974" spans="1:5">
      <c r="A974" s="131" t="s">
        <v>902</v>
      </c>
      <c r="B974" s="132">
        <v>0</v>
      </c>
      <c r="C974" s="132">
        <v>0</v>
      </c>
      <c r="D974" s="133"/>
      <c r="E974" s="60"/>
    </row>
    <row r="975" spans="1:5">
      <c r="A975" s="131" t="s">
        <v>903</v>
      </c>
      <c r="B975" s="132">
        <v>0</v>
      </c>
      <c r="C975" s="132">
        <v>0</v>
      </c>
      <c r="D975" s="133"/>
      <c r="E975" s="60"/>
    </row>
    <row r="976" spans="1:5">
      <c r="A976" s="131" t="s">
        <v>350</v>
      </c>
      <c r="B976" s="132">
        <v>0</v>
      </c>
      <c r="C976" s="132">
        <v>0</v>
      </c>
      <c r="D976" s="133"/>
      <c r="E976" s="60"/>
    </row>
    <row r="977" spans="1:5">
      <c r="A977" s="131" t="s">
        <v>904</v>
      </c>
      <c r="B977" s="132">
        <v>0</v>
      </c>
      <c r="C977" s="132">
        <v>0</v>
      </c>
      <c r="D977" s="133"/>
      <c r="E977" s="60"/>
    </row>
    <row r="978" spans="1:5">
      <c r="A978" s="131" t="s">
        <v>905</v>
      </c>
      <c r="B978" s="132">
        <v>0</v>
      </c>
      <c r="C978" s="132">
        <v>0</v>
      </c>
      <c r="D978" s="133"/>
      <c r="E978" s="60"/>
    </row>
    <row r="979" spans="1:5">
      <c r="A979" s="131" t="s">
        <v>99</v>
      </c>
      <c r="B979" s="132">
        <v>2961</v>
      </c>
      <c r="C979" s="132">
        <v>1399</v>
      </c>
      <c r="D979" s="133">
        <v>47.25</v>
      </c>
      <c r="E979" s="60"/>
    </row>
    <row r="980" spans="1:5">
      <c r="A980" s="131" t="s">
        <v>351</v>
      </c>
      <c r="B980" s="132">
        <v>1050</v>
      </c>
      <c r="C980" s="132">
        <v>0</v>
      </c>
      <c r="D980" s="133">
        <v>0</v>
      </c>
      <c r="E980" s="60"/>
    </row>
    <row r="981" spans="1:5">
      <c r="A981" s="131" t="s">
        <v>134</v>
      </c>
      <c r="B981" s="132">
        <v>751</v>
      </c>
      <c r="C981" s="132">
        <v>0</v>
      </c>
      <c r="D981" s="133">
        <v>0</v>
      </c>
      <c r="E981" s="60"/>
    </row>
    <row r="982" spans="1:5">
      <c r="A982" s="131" t="s">
        <v>136</v>
      </c>
      <c r="B982" s="132">
        <v>299</v>
      </c>
      <c r="C982" s="132">
        <v>0</v>
      </c>
      <c r="D982" s="133">
        <v>0</v>
      </c>
      <c r="E982" s="60"/>
    </row>
    <row r="983" spans="1:5">
      <c r="A983" s="131" t="s">
        <v>138</v>
      </c>
      <c r="B983" s="132"/>
      <c r="C983" s="132">
        <v>0</v>
      </c>
      <c r="D983" s="133"/>
      <c r="E983" s="60"/>
    </row>
    <row r="984" spans="1:5">
      <c r="A984" s="131" t="s">
        <v>906</v>
      </c>
      <c r="B984" s="132"/>
      <c r="C984" s="132">
        <v>0</v>
      </c>
      <c r="D984" s="133"/>
      <c r="E984" s="60"/>
    </row>
    <row r="985" spans="1:5">
      <c r="A985" s="131" t="s">
        <v>907</v>
      </c>
      <c r="B985" s="132"/>
      <c r="C985" s="132">
        <v>0</v>
      </c>
      <c r="D985" s="133"/>
      <c r="E985" s="60"/>
    </row>
    <row r="986" spans="1:5">
      <c r="A986" s="131" t="s">
        <v>908</v>
      </c>
      <c r="B986" s="132"/>
      <c r="C986" s="132">
        <v>0</v>
      </c>
      <c r="D986" s="133"/>
      <c r="E986" s="60"/>
    </row>
    <row r="987" spans="1:5">
      <c r="A987" s="131" t="s">
        <v>909</v>
      </c>
      <c r="B987" s="132"/>
      <c r="C987" s="132">
        <v>0</v>
      </c>
      <c r="D987" s="133"/>
      <c r="E987" s="60"/>
    </row>
    <row r="988" spans="1:5">
      <c r="A988" s="131" t="s">
        <v>910</v>
      </c>
      <c r="B988" s="132"/>
      <c r="C988" s="132">
        <v>0</v>
      </c>
      <c r="D988" s="133"/>
      <c r="E988" s="60"/>
    </row>
    <row r="989" spans="1:5">
      <c r="A989" s="131" t="s">
        <v>911</v>
      </c>
      <c r="B989" s="132"/>
      <c r="C989" s="132">
        <v>0</v>
      </c>
      <c r="D989" s="133"/>
      <c r="E989" s="60"/>
    </row>
    <row r="990" spans="1:5">
      <c r="A990" s="131" t="s">
        <v>352</v>
      </c>
      <c r="B990" s="132">
        <v>238</v>
      </c>
      <c r="C990" s="132">
        <v>239</v>
      </c>
      <c r="D990" s="133">
        <v>100.42</v>
      </c>
      <c r="E990" s="60"/>
    </row>
    <row r="991" spans="1:5">
      <c r="A991" s="131" t="s">
        <v>134</v>
      </c>
      <c r="B991" s="132">
        <v>238</v>
      </c>
      <c r="C991" s="132">
        <v>239</v>
      </c>
      <c r="D991" s="133">
        <v>100.42</v>
      </c>
      <c r="E991" s="60"/>
    </row>
    <row r="992" spans="1:5">
      <c r="A992" s="131" t="s">
        <v>136</v>
      </c>
      <c r="B992" s="132"/>
      <c r="C992" s="132">
        <v>0</v>
      </c>
      <c r="D992" s="133"/>
      <c r="E992" s="60"/>
    </row>
    <row r="993" spans="1:5">
      <c r="A993" s="131" t="s">
        <v>138</v>
      </c>
      <c r="B993" s="132"/>
      <c r="C993" s="132">
        <v>0</v>
      </c>
      <c r="D993" s="133"/>
      <c r="E993" s="60"/>
    </row>
    <row r="994" spans="1:5">
      <c r="A994" s="131" t="s">
        <v>912</v>
      </c>
      <c r="B994" s="132"/>
      <c r="C994" s="132">
        <v>0</v>
      </c>
      <c r="D994" s="133"/>
      <c r="E994" s="60"/>
    </row>
    <row r="995" spans="1:5">
      <c r="A995" s="131" t="s">
        <v>913</v>
      </c>
      <c r="B995" s="132"/>
      <c r="C995" s="132">
        <v>0</v>
      </c>
      <c r="D995" s="133"/>
      <c r="E995" s="60"/>
    </row>
    <row r="996" spans="1:5">
      <c r="A996" s="131" t="s">
        <v>914</v>
      </c>
      <c r="B996" s="132"/>
      <c r="C996" s="132">
        <v>0</v>
      </c>
      <c r="D996" s="133"/>
      <c r="E996" s="60"/>
    </row>
    <row r="997" spans="1:5">
      <c r="A997" s="131" t="s">
        <v>915</v>
      </c>
      <c r="B997" s="132"/>
      <c r="C997" s="132">
        <v>0</v>
      </c>
      <c r="D997" s="133"/>
      <c r="E997" s="60"/>
    </row>
    <row r="998" spans="1:5">
      <c r="A998" s="131" t="s">
        <v>916</v>
      </c>
      <c r="B998" s="132"/>
      <c r="C998" s="132">
        <v>0</v>
      </c>
      <c r="D998" s="133"/>
      <c r="E998" s="60"/>
    </row>
    <row r="999" spans="1:5">
      <c r="A999" s="131" t="s">
        <v>917</v>
      </c>
      <c r="B999" s="132"/>
      <c r="C999" s="132">
        <v>0</v>
      </c>
      <c r="D999" s="133"/>
      <c r="E999" s="60"/>
    </row>
    <row r="1000" spans="1:5">
      <c r="A1000" s="131" t="s">
        <v>918</v>
      </c>
      <c r="B1000" s="132"/>
      <c r="C1000" s="132">
        <v>0</v>
      </c>
      <c r="D1000" s="133"/>
      <c r="E1000" s="60"/>
    </row>
    <row r="1001" spans="1:5">
      <c r="A1001" s="131" t="s">
        <v>919</v>
      </c>
      <c r="B1001" s="132"/>
      <c r="C1001" s="132">
        <v>0</v>
      </c>
      <c r="D1001" s="133"/>
      <c r="E1001" s="60"/>
    </row>
    <row r="1002" spans="1:5">
      <c r="A1002" s="131" t="s">
        <v>920</v>
      </c>
      <c r="B1002" s="132"/>
      <c r="C1002" s="132">
        <v>0</v>
      </c>
      <c r="D1002" s="133"/>
      <c r="E1002" s="60"/>
    </row>
    <row r="1003" spans="1:5">
      <c r="A1003" s="131" t="s">
        <v>921</v>
      </c>
      <c r="B1003" s="132"/>
      <c r="C1003" s="132">
        <v>0</v>
      </c>
      <c r="D1003" s="133"/>
      <c r="E1003" s="60"/>
    </row>
    <row r="1004" spans="1:5">
      <c r="A1004" s="131" t="s">
        <v>922</v>
      </c>
      <c r="B1004" s="132"/>
      <c r="C1004" s="132">
        <v>0</v>
      </c>
      <c r="D1004" s="133"/>
      <c r="E1004" s="60"/>
    </row>
    <row r="1005" spans="1:5">
      <c r="A1005" s="131" t="s">
        <v>923</v>
      </c>
      <c r="B1005" s="132"/>
      <c r="C1005" s="132">
        <v>0</v>
      </c>
      <c r="D1005" s="133"/>
      <c r="E1005" s="60"/>
    </row>
    <row r="1006" spans="1:5">
      <c r="A1006" s="131" t="s">
        <v>354</v>
      </c>
      <c r="B1006" s="132"/>
      <c r="C1006" s="132">
        <v>0</v>
      </c>
      <c r="D1006" s="133"/>
      <c r="E1006" s="60"/>
    </row>
    <row r="1007" spans="1:5">
      <c r="A1007" s="131" t="s">
        <v>134</v>
      </c>
      <c r="B1007" s="132"/>
      <c r="C1007" s="132">
        <v>0</v>
      </c>
      <c r="D1007" s="133"/>
      <c r="E1007" s="60"/>
    </row>
    <row r="1008" spans="1:5">
      <c r="A1008" s="131" t="s">
        <v>136</v>
      </c>
      <c r="B1008" s="132"/>
      <c r="C1008" s="132">
        <v>0</v>
      </c>
      <c r="D1008" s="133"/>
      <c r="E1008" s="60"/>
    </row>
    <row r="1009" spans="1:5">
      <c r="A1009" s="131" t="s">
        <v>138</v>
      </c>
      <c r="B1009" s="132"/>
      <c r="C1009" s="132">
        <v>0</v>
      </c>
      <c r="D1009" s="133"/>
      <c r="E1009" s="60"/>
    </row>
    <row r="1010" spans="1:5">
      <c r="A1010" s="131" t="s">
        <v>924</v>
      </c>
      <c r="B1010" s="132"/>
      <c r="C1010" s="132">
        <v>0</v>
      </c>
      <c r="D1010" s="133"/>
      <c r="E1010" s="60"/>
    </row>
    <row r="1011" spans="1:5">
      <c r="A1011" s="131" t="s">
        <v>356</v>
      </c>
      <c r="B1011" s="132"/>
      <c r="C1011" s="132">
        <v>0</v>
      </c>
      <c r="D1011" s="133"/>
      <c r="E1011" s="60"/>
    </row>
    <row r="1012" spans="1:5">
      <c r="A1012" s="131" t="s">
        <v>134</v>
      </c>
      <c r="B1012" s="132"/>
      <c r="C1012" s="132">
        <v>0</v>
      </c>
      <c r="D1012" s="133"/>
      <c r="E1012" s="60"/>
    </row>
    <row r="1013" spans="1:5">
      <c r="A1013" s="131" t="s">
        <v>136</v>
      </c>
      <c r="B1013" s="132"/>
      <c r="C1013" s="132">
        <v>0</v>
      </c>
      <c r="D1013" s="133"/>
      <c r="E1013" s="60"/>
    </row>
    <row r="1014" spans="1:5">
      <c r="A1014" s="131" t="s">
        <v>138</v>
      </c>
      <c r="B1014" s="132"/>
      <c r="C1014" s="132">
        <v>0</v>
      </c>
      <c r="D1014" s="133"/>
      <c r="E1014" s="60"/>
    </row>
    <row r="1015" spans="1:5">
      <c r="A1015" s="131" t="s">
        <v>925</v>
      </c>
      <c r="B1015" s="132"/>
      <c r="C1015" s="132">
        <v>0</v>
      </c>
      <c r="D1015" s="133"/>
      <c r="E1015" s="60"/>
    </row>
    <row r="1016" spans="1:5">
      <c r="A1016" s="131" t="s">
        <v>926</v>
      </c>
      <c r="B1016" s="132"/>
      <c r="C1016" s="132">
        <v>0</v>
      </c>
      <c r="D1016" s="133"/>
      <c r="E1016" s="60"/>
    </row>
    <row r="1017" spans="1:5">
      <c r="A1017" s="131" t="s">
        <v>927</v>
      </c>
      <c r="B1017" s="132"/>
      <c r="C1017" s="132">
        <v>0</v>
      </c>
      <c r="D1017" s="133"/>
      <c r="E1017" s="60"/>
    </row>
    <row r="1018" spans="1:5">
      <c r="A1018" s="131" t="s">
        <v>928</v>
      </c>
      <c r="B1018" s="132"/>
      <c r="C1018" s="132">
        <v>0</v>
      </c>
      <c r="D1018" s="133"/>
      <c r="E1018" s="60"/>
    </row>
    <row r="1019" spans="1:5">
      <c r="A1019" s="131" t="s">
        <v>929</v>
      </c>
      <c r="B1019" s="132"/>
      <c r="C1019" s="132">
        <v>0</v>
      </c>
      <c r="D1019" s="133"/>
      <c r="E1019" s="60"/>
    </row>
    <row r="1020" spans="1:5">
      <c r="A1020" s="131" t="s">
        <v>930</v>
      </c>
      <c r="B1020" s="132"/>
      <c r="C1020" s="132">
        <v>0</v>
      </c>
      <c r="D1020" s="133"/>
      <c r="E1020" s="60"/>
    </row>
    <row r="1021" spans="1:5">
      <c r="A1021" s="131" t="s">
        <v>931</v>
      </c>
      <c r="B1021" s="132"/>
      <c r="C1021" s="132">
        <v>0</v>
      </c>
      <c r="D1021" s="133"/>
      <c r="E1021" s="60"/>
    </row>
    <row r="1022" spans="1:5">
      <c r="A1022" s="131" t="s">
        <v>886</v>
      </c>
      <c r="B1022" s="132"/>
      <c r="C1022" s="132">
        <v>0</v>
      </c>
      <c r="D1022" s="133"/>
      <c r="E1022" s="60"/>
    </row>
    <row r="1023" spans="1:5">
      <c r="A1023" s="131" t="s">
        <v>932</v>
      </c>
      <c r="B1023" s="132"/>
      <c r="C1023" s="132">
        <v>0</v>
      </c>
      <c r="D1023" s="133"/>
      <c r="E1023" s="60"/>
    </row>
    <row r="1024" spans="1:5">
      <c r="A1024" s="131" t="s">
        <v>933</v>
      </c>
      <c r="B1024" s="132"/>
      <c r="C1024" s="132">
        <v>0</v>
      </c>
      <c r="D1024" s="133"/>
      <c r="E1024" s="60"/>
    </row>
    <row r="1025" spans="1:5">
      <c r="A1025" s="131" t="s">
        <v>357</v>
      </c>
      <c r="B1025" s="132">
        <v>434</v>
      </c>
      <c r="C1025" s="132">
        <v>0</v>
      </c>
      <c r="D1025" s="133">
        <v>0</v>
      </c>
      <c r="E1025" s="60"/>
    </row>
    <row r="1026" spans="1:5">
      <c r="A1026" s="131" t="s">
        <v>134</v>
      </c>
      <c r="B1026" s="132"/>
      <c r="C1026" s="132">
        <v>0</v>
      </c>
      <c r="D1026" s="133"/>
      <c r="E1026" s="60"/>
    </row>
    <row r="1027" spans="1:5">
      <c r="A1027" s="131" t="s">
        <v>136</v>
      </c>
      <c r="B1027" s="132"/>
      <c r="C1027" s="132">
        <v>0</v>
      </c>
      <c r="D1027" s="133"/>
      <c r="E1027" s="60"/>
    </row>
    <row r="1028" spans="1:5">
      <c r="A1028" s="131" t="s">
        <v>138</v>
      </c>
      <c r="B1028" s="132"/>
      <c r="C1028" s="132">
        <v>0</v>
      </c>
      <c r="D1028" s="133"/>
      <c r="E1028" s="60"/>
    </row>
    <row r="1029" spans="1:5">
      <c r="A1029" s="131" t="s">
        <v>934</v>
      </c>
      <c r="B1029" s="132"/>
      <c r="C1029" s="132">
        <v>0</v>
      </c>
      <c r="D1029" s="133"/>
      <c r="E1029" s="60"/>
    </row>
    <row r="1030" spans="1:5">
      <c r="A1030" s="131" t="s">
        <v>935</v>
      </c>
      <c r="B1030" s="132"/>
      <c r="C1030" s="132">
        <v>0</v>
      </c>
      <c r="D1030" s="133"/>
      <c r="E1030" s="60"/>
    </row>
    <row r="1031" spans="1:5">
      <c r="A1031" s="131" t="s">
        <v>936</v>
      </c>
      <c r="B1031" s="132">
        <v>434</v>
      </c>
      <c r="C1031" s="132">
        <v>0</v>
      </c>
      <c r="D1031" s="133">
        <v>0</v>
      </c>
      <c r="E1031" s="60"/>
    </row>
    <row r="1032" spans="1:5">
      <c r="A1032" s="131" t="s">
        <v>359</v>
      </c>
      <c r="B1032" s="132">
        <v>394</v>
      </c>
      <c r="C1032" s="132">
        <v>1140</v>
      </c>
      <c r="D1032" s="133">
        <v>289.34</v>
      </c>
      <c r="E1032" s="60"/>
    </row>
    <row r="1033" spans="1:5">
      <c r="A1033" s="131" t="s">
        <v>134</v>
      </c>
      <c r="B1033" s="132">
        <v>149</v>
      </c>
      <c r="C1033" s="132">
        <v>148</v>
      </c>
      <c r="D1033" s="133">
        <v>99.33</v>
      </c>
      <c r="E1033" s="60"/>
    </row>
    <row r="1034" spans="1:5">
      <c r="A1034" s="131" t="s">
        <v>136</v>
      </c>
      <c r="B1034" s="132"/>
      <c r="C1034" s="132">
        <v>0</v>
      </c>
      <c r="D1034" s="133"/>
      <c r="E1034" s="60"/>
    </row>
    <row r="1035" spans="1:5">
      <c r="A1035" s="131" t="s">
        <v>138</v>
      </c>
      <c r="B1035" s="132"/>
      <c r="C1035" s="132">
        <v>0</v>
      </c>
      <c r="D1035" s="133"/>
      <c r="E1035" s="60"/>
    </row>
    <row r="1036" spans="1:5">
      <c r="A1036" s="131" t="s">
        <v>937</v>
      </c>
      <c r="B1036" s="132"/>
      <c r="C1036" s="132">
        <v>0</v>
      </c>
      <c r="D1036" s="133"/>
      <c r="E1036" s="60"/>
    </row>
    <row r="1037" spans="1:5">
      <c r="A1037" s="131" t="s">
        <v>938</v>
      </c>
      <c r="B1037" s="132">
        <v>225</v>
      </c>
      <c r="C1037" s="132">
        <v>360</v>
      </c>
      <c r="D1037" s="133">
        <v>160</v>
      </c>
      <c r="E1037" s="60"/>
    </row>
    <row r="1038" spans="1:5">
      <c r="A1038" s="131" t="s">
        <v>939</v>
      </c>
      <c r="B1038" s="132">
        <v>20</v>
      </c>
      <c r="C1038" s="132">
        <v>632</v>
      </c>
      <c r="D1038" s="133">
        <v>3160</v>
      </c>
      <c r="E1038" s="60"/>
    </row>
    <row r="1039" spans="1:5">
      <c r="A1039" s="131" t="s">
        <v>360</v>
      </c>
      <c r="B1039" s="132">
        <v>845</v>
      </c>
      <c r="C1039" s="132">
        <v>20</v>
      </c>
      <c r="D1039" s="133">
        <v>2.37</v>
      </c>
      <c r="E1039" s="60"/>
    </row>
    <row r="1040" spans="1:5">
      <c r="A1040" s="131" t="s">
        <v>940</v>
      </c>
      <c r="B1040" s="132"/>
      <c r="C1040" s="132">
        <v>0</v>
      </c>
      <c r="D1040" s="133"/>
      <c r="E1040" s="60"/>
    </row>
    <row r="1041" spans="1:5">
      <c r="A1041" s="131" t="s">
        <v>941</v>
      </c>
      <c r="B1041" s="132">
        <v>845</v>
      </c>
      <c r="C1041" s="132">
        <v>20</v>
      </c>
      <c r="D1041" s="133">
        <v>2.37</v>
      </c>
      <c r="E1041" s="60"/>
    </row>
    <row r="1042" spans="1:5">
      <c r="A1042" s="131" t="s">
        <v>942</v>
      </c>
      <c r="B1042" s="132"/>
      <c r="C1042" s="132">
        <v>0</v>
      </c>
      <c r="D1042" s="133"/>
      <c r="E1042" s="60"/>
    </row>
    <row r="1043" spans="1:5">
      <c r="A1043" s="131" t="s">
        <v>943</v>
      </c>
      <c r="B1043" s="132"/>
      <c r="C1043" s="132">
        <v>0</v>
      </c>
      <c r="D1043" s="133"/>
      <c r="E1043" s="60"/>
    </row>
    <row r="1044" spans="1:5">
      <c r="A1044" s="131" t="s">
        <v>944</v>
      </c>
      <c r="B1044" s="132"/>
      <c r="C1044" s="132">
        <v>0</v>
      </c>
      <c r="D1044" s="133"/>
      <c r="E1044" s="60"/>
    </row>
    <row r="1045" spans="1:5">
      <c r="A1045" s="131" t="s">
        <v>100</v>
      </c>
      <c r="B1045" s="132">
        <v>306</v>
      </c>
      <c r="C1045" s="132">
        <v>137</v>
      </c>
      <c r="D1045" s="133">
        <v>44.77</v>
      </c>
      <c r="E1045" s="60"/>
    </row>
    <row r="1046" spans="1:5">
      <c r="A1046" s="131" t="s">
        <v>361</v>
      </c>
      <c r="B1046" s="132">
        <v>242</v>
      </c>
      <c r="C1046" s="132">
        <v>129</v>
      </c>
      <c r="D1046" s="133">
        <v>53.31</v>
      </c>
      <c r="E1046" s="60"/>
    </row>
    <row r="1047" spans="1:5">
      <c r="A1047" s="131" t="s">
        <v>134</v>
      </c>
      <c r="B1047" s="132">
        <v>133</v>
      </c>
      <c r="C1047" s="132">
        <v>129</v>
      </c>
      <c r="D1047" s="133">
        <v>96.99</v>
      </c>
      <c r="E1047" s="60"/>
    </row>
    <row r="1048" spans="1:5">
      <c r="A1048" s="131" t="s">
        <v>136</v>
      </c>
      <c r="B1048" s="132"/>
      <c r="C1048" s="132">
        <v>0</v>
      </c>
      <c r="D1048" s="133"/>
      <c r="E1048" s="60"/>
    </row>
    <row r="1049" spans="1:5">
      <c r="A1049" s="131" t="s">
        <v>138</v>
      </c>
      <c r="B1049" s="132"/>
      <c r="C1049" s="132">
        <v>0</v>
      </c>
      <c r="D1049" s="133"/>
      <c r="E1049" s="60"/>
    </row>
    <row r="1050" spans="1:5">
      <c r="A1050" s="131" t="s">
        <v>945</v>
      </c>
      <c r="B1050" s="132"/>
      <c r="C1050" s="132">
        <v>0</v>
      </c>
      <c r="D1050" s="133"/>
      <c r="E1050" s="60"/>
    </row>
    <row r="1051" spans="1:5">
      <c r="A1051" s="131" t="s">
        <v>946</v>
      </c>
      <c r="B1051" s="132"/>
      <c r="C1051" s="132">
        <v>0</v>
      </c>
      <c r="D1051" s="133"/>
      <c r="E1051" s="60"/>
    </row>
    <row r="1052" spans="1:5">
      <c r="A1052" s="131" t="s">
        <v>947</v>
      </c>
      <c r="B1052" s="132"/>
      <c r="C1052" s="132">
        <v>0</v>
      </c>
      <c r="D1052" s="133"/>
      <c r="E1052" s="60"/>
    </row>
    <row r="1053" spans="1:5">
      <c r="A1053" s="131" t="s">
        <v>948</v>
      </c>
      <c r="B1053" s="132"/>
      <c r="C1053" s="132">
        <v>0</v>
      </c>
      <c r="D1053" s="133"/>
      <c r="E1053" s="60"/>
    </row>
    <row r="1054" spans="1:5">
      <c r="A1054" s="131" t="s">
        <v>152</v>
      </c>
      <c r="B1054" s="132"/>
      <c r="C1054" s="132">
        <v>0</v>
      </c>
      <c r="D1054" s="133"/>
      <c r="E1054" s="60"/>
    </row>
    <row r="1055" spans="1:5">
      <c r="A1055" s="131" t="s">
        <v>949</v>
      </c>
      <c r="B1055" s="132">
        <v>109</v>
      </c>
      <c r="C1055" s="132">
        <v>0</v>
      </c>
      <c r="D1055" s="133">
        <v>0</v>
      </c>
      <c r="E1055" s="60"/>
    </row>
    <row r="1056" spans="1:5">
      <c r="A1056" s="131" t="s">
        <v>362</v>
      </c>
      <c r="B1056" s="132"/>
      <c r="C1056" s="132">
        <v>8</v>
      </c>
      <c r="D1056" s="133"/>
      <c r="E1056" s="60"/>
    </row>
    <row r="1057" spans="1:5">
      <c r="A1057" s="131" t="s">
        <v>134</v>
      </c>
      <c r="B1057" s="132"/>
      <c r="C1057" s="132">
        <v>0</v>
      </c>
      <c r="D1057" s="133"/>
      <c r="E1057" s="60"/>
    </row>
    <row r="1058" spans="1:5">
      <c r="A1058" s="131" t="s">
        <v>136</v>
      </c>
      <c r="B1058" s="132"/>
      <c r="C1058" s="132">
        <v>0</v>
      </c>
      <c r="D1058" s="133"/>
      <c r="E1058" s="60"/>
    </row>
    <row r="1059" spans="1:5">
      <c r="A1059" s="131" t="s">
        <v>138</v>
      </c>
      <c r="B1059" s="132"/>
      <c r="C1059" s="132">
        <v>0</v>
      </c>
      <c r="D1059" s="133"/>
      <c r="E1059" s="60"/>
    </row>
    <row r="1060" spans="1:5">
      <c r="A1060" s="131" t="s">
        <v>950</v>
      </c>
      <c r="B1060" s="132"/>
      <c r="C1060" s="132">
        <v>0</v>
      </c>
      <c r="D1060" s="133"/>
      <c r="E1060" s="60"/>
    </row>
    <row r="1061" spans="1:5">
      <c r="A1061" s="131" t="s">
        <v>951</v>
      </c>
      <c r="B1061" s="132"/>
      <c r="C1061" s="132">
        <v>8</v>
      </c>
      <c r="D1061" s="133"/>
      <c r="E1061" s="60"/>
    </row>
    <row r="1062" spans="1:5">
      <c r="A1062" s="131" t="s">
        <v>364</v>
      </c>
      <c r="B1062" s="132">
        <v>64</v>
      </c>
      <c r="C1062" s="132">
        <v>0</v>
      </c>
      <c r="D1062" s="133">
        <v>0</v>
      </c>
      <c r="E1062" s="60"/>
    </row>
    <row r="1063" spans="1:5">
      <c r="A1063" s="131" t="s">
        <v>952</v>
      </c>
      <c r="B1063" s="132"/>
      <c r="C1063" s="132">
        <v>0</v>
      </c>
      <c r="D1063" s="133"/>
      <c r="E1063" s="60"/>
    </row>
    <row r="1064" spans="1:5">
      <c r="A1064" s="131" t="s">
        <v>953</v>
      </c>
      <c r="B1064" s="132">
        <v>64</v>
      </c>
      <c r="C1064" s="132">
        <v>0</v>
      </c>
      <c r="D1064" s="133">
        <v>0</v>
      </c>
      <c r="E1064" s="60"/>
    </row>
    <row r="1065" spans="1:5">
      <c r="A1065" s="131" t="s">
        <v>101</v>
      </c>
      <c r="B1065" s="132">
        <v>65</v>
      </c>
      <c r="C1065" s="132">
        <v>62</v>
      </c>
      <c r="D1065" s="133">
        <v>95.38</v>
      </c>
      <c r="E1065" s="60"/>
    </row>
    <row r="1066" spans="1:5">
      <c r="A1066" s="131" t="s">
        <v>366</v>
      </c>
      <c r="B1066" s="132">
        <v>65</v>
      </c>
      <c r="C1066" s="132">
        <v>62</v>
      </c>
      <c r="D1066" s="133">
        <v>95.38</v>
      </c>
      <c r="E1066" s="60"/>
    </row>
    <row r="1067" spans="1:5">
      <c r="A1067" s="131" t="s">
        <v>134</v>
      </c>
      <c r="B1067" s="132"/>
      <c r="C1067" s="132">
        <v>0</v>
      </c>
      <c r="D1067" s="133"/>
      <c r="E1067" s="60"/>
    </row>
    <row r="1068" spans="1:5">
      <c r="A1068" s="131" t="s">
        <v>136</v>
      </c>
      <c r="B1068" s="132"/>
      <c r="C1068" s="132">
        <v>0</v>
      </c>
      <c r="D1068" s="133"/>
      <c r="E1068" s="60"/>
    </row>
    <row r="1069" spans="1:5">
      <c r="A1069" s="131" t="s">
        <v>138</v>
      </c>
      <c r="B1069" s="132"/>
      <c r="C1069" s="132">
        <v>0</v>
      </c>
      <c r="D1069" s="133"/>
      <c r="E1069" s="60"/>
    </row>
    <row r="1070" spans="1:5">
      <c r="A1070" s="131" t="s">
        <v>954</v>
      </c>
      <c r="B1070" s="132"/>
      <c r="C1070" s="132">
        <v>0</v>
      </c>
      <c r="D1070" s="133"/>
      <c r="E1070" s="60"/>
    </row>
    <row r="1071" spans="1:5">
      <c r="A1071" s="131" t="s">
        <v>152</v>
      </c>
      <c r="B1071" s="132">
        <v>65</v>
      </c>
      <c r="C1071" s="132">
        <v>62</v>
      </c>
      <c r="D1071" s="133">
        <v>95.38</v>
      </c>
      <c r="E1071" s="60"/>
    </row>
    <row r="1072" spans="1:5">
      <c r="A1072" s="131" t="s">
        <v>955</v>
      </c>
      <c r="B1072" s="132"/>
      <c r="C1072" s="132">
        <v>0</v>
      </c>
      <c r="D1072" s="133"/>
      <c r="E1072" s="60"/>
    </row>
    <row r="1073" spans="1:5">
      <c r="A1073" s="131" t="s">
        <v>367</v>
      </c>
      <c r="B1073" s="132"/>
      <c r="C1073" s="132">
        <v>0</v>
      </c>
      <c r="D1073" s="133"/>
      <c r="E1073" s="60"/>
    </row>
    <row r="1074" spans="1:5">
      <c r="A1074" s="131" t="s">
        <v>956</v>
      </c>
      <c r="B1074" s="132"/>
      <c r="C1074" s="132">
        <v>0</v>
      </c>
      <c r="D1074" s="133"/>
      <c r="E1074" s="60"/>
    </row>
    <row r="1075" spans="1:5">
      <c r="A1075" s="131" t="s">
        <v>957</v>
      </c>
      <c r="B1075" s="132"/>
      <c r="C1075" s="132">
        <v>0</v>
      </c>
      <c r="D1075" s="133"/>
      <c r="E1075" s="60"/>
    </row>
    <row r="1076" spans="1:5">
      <c r="A1076" s="131" t="s">
        <v>958</v>
      </c>
      <c r="B1076" s="132"/>
      <c r="C1076" s="132">
        <v>0</v>
      </c>
      <c r="D1076" s="133"/>
      <c r="E1076" s="60"/>
    </row>
    <row r="1077" spans="1:5">
      <c r="A1077" s="131" t="s">
        <v>959</v>
      </c>
      <c r="B1077" s="132"/>
      <c r="C1077" s="132">
        <v>0</v>
      </c>
      <c r="D1077" s="133"/>
      <c r="E1077" s="60"/>
    </row>
    <row r="1078" spans="1:5">
      <c r="A1078" s="131" t="s">
        <v>960</v>
      </c>
      <c r="B1078" s="132"/>
      <c r="C1078" s="132">
        <v>0</v>
      </c>
      <c r="D1078" s="133"/>
      <c r="E1078" s="60"/>
    </row>
    <row r="1079" spans="1:5">
      <c r="A1079" s="131" t="s">
        <v>368</v>
      </c>
      <c r="B1079" s="132"/>
      <c r="C1079" s="132">
        <v>0</v>
      </c>
      <c r="D1079" s="133"/>
      <c r="E1079" s="60"/>
    </row>
    <row r="1080" spans="1:5">
      <c r="A1080" s="131" t="s">
        <v>102</v>
      </c>
      <c r="B1080" s="132"/>
      <c r="C1080" s="132">
        <v>0</v>
      </c>
      <c r="D1080" s="133"/>
      <c r="E1080" s="60"/>
    </row>
    <row r="1081" spans="1:5">
      <c r="A1081" s="131" t="s">
        <v>369</v>
      </c>
      <c r="B1081" s="132"/>
      <c r="C1081" s="132">
        <v>0</v>
      </c>
      <c r="D1081" s="133"/>
      <c r="E1081" s="60"/>
    </row>
    <row r="1082" spans="1:5">
      <c r="A1082" s="131" t="s">
        <v>370</v>
      </c>
      <c r="B1082" s="132"/>
      <c r="C1082" s="132">
        <v>0</v>
      </c>
      <c r="D1082" s="133"/>
      <c r="E1082" s="60"/>
    </row>
    <row r="1083" spans="1:5">
      <c r="A1083" s="131" t="s">
        <v>372</v>
      </c>
      <c r="B1083" s="132"/>
      <c r="C1083" s="132">
        <v>0</v>
      </c>
      <c r="D1083" s="133"/>
      <c r="E1083" s="60"/>
    </row>
    <row r="1084" spans="1:5">
      <c r="A1084" s="131" t="s">
        <v>373</v>
      </c>
      <c r="B1084" s="132"/>
      <c r="C1084" s="132">
        <v>0</v>
      </c>
      <c r="D1084" s="133"/>
      <c r="E1084" s="60"/>
    </row>
    <row r="1085" spans="1:5">
      <c r="A1085" s="131" t="s">
        <v>374</v>
      </c>
      <c r="B1085" s="132"/>
      <c r="C1085" s="132">
        <v>0</v>
      </c>
      <c r="D1085" s="133"/>
      <c r="E1085" s="60"/>
    </row>
    <row r="1086" spans="1:5">
      <c r="A1086" s="131" t="s">
        <v>375</v>
      </c>
      <c r="B1086" s="132"/>
      <c r="C1086" s="132">
        <v>0</v>
      </c>
      <c r="D1086" s="133"/>
      <c r="E1086" s="60"/>
    </row>
    <row r="1087" spans="1:5">
      <c r="A1087" s="131" t="s">
        <v>376</v>
      </c>
      <c r="B1087" s="132"/>
      <c r="C1087" s="132">
        <v>0</v>
      </c>
      <c r="D1087" s="133"/>
      <c r="E1087" s="60"/>
    </row>
    <row r="1088" spans="1:5">
      <c r="A1088" s="131" t="s">
        <v>378</v>
      </c>
      <c r="B1088" s="132"/>
      <c r="C1088" s="132">
        <v>0</v>
      </c>
      <c r="D1088" s="133"/>
      <c r="E1088" s="60"/>
    </row>
    <row r="1089" spans="1:5">
      <c r="A1089" s="131" t="s">
        <v>379</v>
      </c>
      <c r="B1089" s="132"/>
      <c r="C1089" s="132">
        <v>0</v>
      </c>
      <c r="D1089" s="133"/>
      <c r="E1089" s="60"/>
    </row>
    <row r="1090" spans="1:5">
      <c r="A1090" s="131" t="s">
        <v>103</v>
      </c>
      <c r="B1090" s="132">
        <v>1577</v>
      </c>
      <c r="C1090" s="132">
        <v>5162</v>
      </c>
      <c r="D1090" s="133">
        <v>327.33</v>
      </c>
      <c r="E1090" s="60"/>
    </row>
    <row r="1091" spans="1:5">
      <c r="A1091" s="131" t="s">
        <v>381</v>
      </c>
      <c r="B1091" s="132">
        <v>1534</v>
      </c>
      <c r="C1091" s="132">
        <v>5129</v>
      </c>
      <c r="D1091" s="133">
        <v>334.35</v>
      </c>
      <c r="E1091" s="60"/>
    </row>
    <row r="1092" spans="1:5">
      <c r="A1092" s="131" t="s">
        <v>134</v>
      </c>
      <c r="B1092" s="132">
        <v>517</v>
      </c>
      <c r="C1092" s="132">
        <v>514</v>
      </c>
      <c r="D1092" s="133">
        <v>99.42</v>
      </c>
      <c r="E1092" s="60"/>
    </row>
    <row r="1093" spans="1:5">
      <c r="A1093" s="131" t="s">
        <v>136</v>
      </c>
      <c r="B1093" s="132">
        <v>403</v>
      </c>
      <c r="C1093" s="132">
        <v>45</v>
      </c>
      <c r="D1093" s="133">
        <v>11.17</v>
      </c>
      <c r="E1093" s="60"/>
    </row>
    <row r="1094" spans="1:5">
      <c r="A1094" s="131" t="s">
        <v>138</v>
      </c>
      <c r="B1094" s="132"/>
      <c r="C1094" s="132">
        <v>0</v>
      </c>
      <c r="D1094" s="133"/>
      <c r="E1094" s="60"/>
    </row>
    <row r="1095" spans="1:5">
      <c r="A1095" s="131" t="s">
        <v>961</v>
      </c>
      <c r="B1095" s="132">
        <v>98</v>
      </c>
      <c r="C1095" s="132">
        <v>740</v>
      </c>
      <c r="D1095" s="133">
        <v>755.1</v>
      </c>
      <c r="E1095" s="60"/>
    </row>
    <row r="1096" spans="1:5">
      <c r="A1096" s="131" t="s">
        <v>962</v>
      </c>
      <c r="B1096" s="132"/>
      <c r="C1096" s="132">
        <v>3086</v>
      </c>
      <c r="D1096" s="133"/>
      <c r="E1096" s="60"/>
    </row>
    <row r="1097" spans="1:5">
      <c r="A1097" s="131" t="s">
        <v>963</v>
      </c>
      <c r="B1097" s="132"/>
      <c r="C1097" s="132">
        <v>0</v>
      </c>
      <c r="D1097" s="133"/>
      <c r="E1097" s="60"/>
    </row>
    <row r="1098" spans="1:5">
      <c r="A1098" s="131" t="s">
        <v>964</v>
      </c>
      <c r="B1098" s="132"/>
      <c r="C1098" s="132">
        <v>0</v>
      </c>
      <c r="D1098" s="133"/>
      <c r="E1098" s="60"/>
    </row>
    <row r="1099" spans="1:5">
      <c r="A1099" s="131" t="s">
        <v>965</v>
      </c>
      <c r="B1099" s="132">
        <v>356</v>
      </c>
      <c r="C1099" s="132">
        <v>606</v>
      </c>
      <c r="D1099" s="133">
        <v>170.22</v>
      </c>
      <c r="E1099" s="60"/>
    </row>
    <row r="1100" spans="1:5">
      <c r="A1100" s="131" t="s">
        <v>966</v>
      </c>
      <c r="B1100" s="132"/>
      <c r="C1100" s="132">
        <v>0</v>
      </c>
      <c r="D1100" s="133"/>
      <c r="E1100" s="60"/>
    </row>
    <row r="1101" spans="1:5">
      <c r="A1101" s="131" t="s">
        <v>967</v>
      </c>
      <c r="B1101" s="132">
        <v>36</v>
      </c>
      <c r="C1101" s="132">
        <v>35</v>
      </c>
      <c r="D1101" s="133">
        <v>97.22</v>
      </c>
      <c r="E1101" s="60"/>
    </row>
    <row r="1102" spans="1:5">
      <c r="A1102" s="131" t="s">
        <v>968</v>
      </c>
      <c r="B1102" s="132">
        <v>124</v>
      </c>
      <c r="C1102" s="132">
        <v>0</v>
      </c>
      <c r="D1102" s="133">
        <v>0</v>
      </c>
      <c r="E1102" s="60"/>
    </row>
    <row r="1103" spans="1:5">
      <c r="A1103" s="131" t="s">
        <v>969</v>
      </c>
      <c r="B1103" s="132"/>
      <c r="C1103" s="132">
        <v>0</v>
      </c>
      <c r="D1103" s="133"/>
      <c r="E1103" s="60"/>
    </row>
    <row r="1104" spans="1:5">
      <c r="A1104" s="131" t="s">
        <v>970</v>
      </c>
      <c r="B1104" s="132"/>
      <c r="C1104" s="132">
        <v>0</v>
      </c>
      <c r="D1104" s="133"/>
      <c r="E1104" s="60"/>
    </row>
    <row r="1105" spans="1:5">
      <c r="A1105" s="131" t="s">
        <v>971</v>
      </c>
      <c r="B1105" s="132"/>
      <c r="C1105" s="132">
        <v>0</v>
      </c>
      <c r="D1105" s="133"/>
      <c r="E1105" s="60"/>
    </row>
    <row r="1106" spans="1:5">
      <c r="A1106" s="131" t="s">
        <v>972</v>
      </c>
      <c r="B1106" s="132"/>
      <c r="C1106" s="132">
        <v>0</v>
      </c>
      <c r="D1106" s="133"/>
      <c r="E1106" s="60"/>
    </row>
    <row r="1107" spans="1:5">
      <c r="A1107" s="131" t="s">
        <v>973</v>
      </c>
      <c r="B1107" s="132"/>
      <c r="C1107" s="132">
        <v>0</v>
      </c>
      <c r="D1107" s="133"/>
      <c r="E1107" s="60"/>
    </row>
    <row r="1108" spans="1:5">
      <c r="A1108" s="131" t="s">
        <v>974</v>
      </c>
      <c r="B1108" s="132"/>
      <c r="C1108" s="132">
        <v>0</v>
      </c>
      <c r="D1108" s="133"/>
      <c r="E1108" s="60"/>
    </row>
    <row r="1109" spans="1:5">
      <c r="A1109" s="131" t="s">
        <v>975</v>
      </c>
      <c r="B1109" s="132"/>
      <c r="C1109" s="132">
        <v>0</v>
      </c>
      <c r="D1109" s="133"/>
      <c r="E1109" s="60"/>
    </row>
    <row r="1110" spans="1:5">
      <c r="A1110" s="131" t="s">
        <v>976</v>
      </c>
      <c r="B1110" s="132"/>
      <c r="C1110" s="132">
        <v>0</v>
      </c>
      <c r="D1110" s="133"/>
      <c r="E1110" s="60"/>
    </row>
    <row r="1111" spans="1:5">
      <c r="A1111" s="131" t="s">
        <v>977</v>
      </c>
      <c r="B1111" s="132"/>
      <c r="C1111" s="132">
        <v>0</v>
      </c>
      <c r="D1111" s="133"/>
      <c r="E1111" s="60"/>
    </row>
    <row r="1112" spans="1:5">
      <c r="A1112" s="131" t="s">
        <v>978</v>
      </c>
      <c r="B1112" s="132"/>
      <c r="C1112" s="132">
        <v>0</v>
      </c>
      <c r="D1112" s="133"/>
      <c r="E1112" s="60"/>
    </row>
    <row r="1113" spans="1:5">
      <c r="A1113" s="131" t="s">
        <v>979</v>
      </c>
      <c r="B1113" s="132"/>
      <c r="C1113" s="132">
        <v>0</v>
      </c>
      <c r="D1113" s="133"/>
      <c r="E1113" s="60"/>
    </row>
    <row r="1114" spans="1:5">
      <c r="A1114" s="131" t="s">
        <v>980</v>
      </c>
      <c r="B1114" s="132"/>
      <c r="C1114" s="132">
        <v>0</v>
      </c>
      <c r="D1114" s="133"/>
      <c r="E1114" s="60"/>
    </row>
    <row r="1115" spans="1:5">
      <c r="A1115" s="131" t="s">
        <v>981</v>
      </c>
      <c r="B1115" s="132"/>
      <c r="C1115" s="132">
        <v>0</v>
      </c>
      <c r="D1115" s="133"/>
      <c r="E1115" s="60"/>
    </row>
    <row r="1116" spans="1:5">
      <c r="A1116" s="131" t="s">
        <v>152</v>
      </c>
      <c r="B1116" s="132"/>
      <c r="C1116" s="132">
        <v>0</v>
      </c>
      <c r="D1116" s="133"/>
      <c r="E1116" s="60"/>
    </row>
    <row r="1117" spans="1:5">
      <c r="A1117" s="131" t="s">
        <v>982</v>
      </c>
      <c r="B1117" s="132"/>
      <c r="C1117" s="132">
        <v>103</v>
      </c>
      <c r="D1117" s="133"/>
      <c r="E1117" s="60"/>
    </row>
    <row r="1118" spans="1:5">
      <c r="A1118" s="131" t="s">
        <v>382</v>
      </c>
      <c r="B1118" s="132">
        <v>43</v>
      </c>
      <c r="C1118" s="132">
        <v>33</v>
      </c>
      <c r="D1118" s="133">
        <v>76.74</v>
      </c>
      <c r="E1118" s="60"/>
    </row>
    <row r="1119" spans="1:5">
      <c r="A1119" s="131" t="s">
        <v>134</v>
      </c>
      <c r="B1119" s="132">
        <v>4</v>
      </c>
      <c r="C1119" s="132">
        <v>12</v>
      </c>
      <c r="D1119" s="133">
        <v>300</v>
      </c>
      <c r="E1119" s="60"/>
    </row>
    <row r="1120" spans="1:5">
      <c r="A1120" s="131" t="s">
        <v>136</v>
      </c>
      <c r="B1120" s="132"/>
      <c r="C1120" s="132">
        <v>4</v>
      </c>
      <c r="D1120" s="133"/>
      <c r="E1120" s="60"/>
    </row>
    <row r="1121" spans="1:5">
      <c r="A1121" s="131" t="s">
        <v>138</v>
      </c>
      <c r="B1121" s="132"/>
      <c r="C1121" s="132">
        <v>0</v>
      </c>
      <c r="D1121" s="133"/>
      <c r="E1121" s="60"/>
    </row>
    <row r="1122" spans="1:5">
      <c r="A1122" s="131" t="s">
        <v>983</v>
      </c>
      <c r="B1122" s="132"/>
      <c r="C1122" s="132">
        <v>17</v>
      </c>
      <c r="D1122" s="133"/>
      <c r="E1122" s="60"/>
    </row>
    <row r="1123" spans="1:5">
      <c r="A1123" s="131" t="s">
        <v>984</v>
      </c>
      <c r="B1123" s="132"/>
      <c r="C1123" s="132">
        <v>0</v>
      </c>
      <c r="D1123" s="133"/>
      <c r="E1123" s="60"/>
    </row>
    <row r="1124" spans="1:5">
      <c r="A1124" s="131" t="s">
        <v>985</v>
      </c>
      <c r="B1124" s="132"/>
      <c r="C1124" s="132">
        <v>0</v>
      </c>
      <c r="D1124" s="133"/>
      <c r="E1124" s="60"/>
    </row>
    <row r="1125" spans="1:5">
      <c r="A1125" s="131" t="s">
        <v>986</v>
      </c>
      <c r="B1125" s="132"/>
      <c r="C1125" s="132">
        <v>0</v>
      </c>
      <c r="D1125" s="133"/>
      <c r="E1125" s="60"/>
    </row>
    <row r="1126" spans="1:5">
      <c r="A1126" s="131" t="s">
        <v>987</v>
      </c>
      <c r="B1126" s="132">
        <v>16</v>
      </c>
      <c r="C1126" s="132">
        <v>0</v>
      </c>
      <c r="D1126" s="133">
        <v>0</v>
      </c>
      <c r="E1126" s="60"/>
    </row>
    <row r="1127" spans="1:5">
      <c r="A1127" s="131" t="s">
        <v>988</v>
      </c>
      <c r="B1127" s="132"/>
      <c r="C1127" s="132">
        <v>0</v>
      </c>
      <c r="D1127" s="133"/>
      <c r="E1127" s="60"/>
    </row>
    <row r="1128" spans="1:5">
      <c r="A1128" s="131" t="s">
        <v>989</v>
      </c>
      <c r="B1128" s="132"/>
      <c r="C1128" s="132">
        <v>0</v>
      </c>
      <c r="D1128" s="133"/>
      <c r="E1128" s="60"/>
    </row>
    <row r="1129" spans="1:5">
      <c r="A1129" s="131" t="s">
        <v>990</v>
      </c>
      <c r="B1129" s="132"/>
      <c r="C1129" s="132">
        <v>0</v>
      </c>
      <c r="D1129" s="133"/>
      <c r="E1129" s="60"/>
    </row>
    <row r="1130" spans="1:5">
      <c r="A1130" s="131" t="s">
        <v>991</v>
      </c>
      <c r="B1130" s="132"/>
      <c r="C1130" s="132">
        <v>0</v>
      </c>
      <c r="D1130" s="133"/>
      <c r="E1130" s="60"/>
    </row>
    <row r="1131" spans="1:5">
      <c r="A1131" s="131" t="s">
        <v>992</v>
      </c>
      <c r="B1131" s="132"/>
      <c r="C1131" s="132">
        <v>0</v>
      </c>
      <c r="D1131" s="133"/>
      <c r="E1131" s="60"/>
    </row>
    <row r="1132" spans="1:5">
      <c r="A1132" s="131" t="s">
        <v>993</v>
      </c>
      <c r="B1132" s="132">
        <v>23</v>
      </c>
      <c r="C1132" s="132">
        <v>0</v>
      </c>
      <c r="D1132" s="133">
        <v>0</v>
      </c>
      <c r="E1132" s="60"/>
    </row>
    <row r="1133" spans="1:5">
      <c r="A1133" s="131" t="s">
        <v>383</v>
      </c>
      <c r="B1133" s="132"/>
      <c r="C1133" s="132">
        <v>0</v>
      </c>
      <c r="D1133" s="133"/>
      <c r="E1133" s="60"/>
    </row>
    <row r="1134" spans="1:5">
      <c r="A1134" s="131" t="s">
        <v>104</v>
      </c>
      <c r="B1134" s="132">
        <v>6129</v>
      </c>
      <c r="C1134" s="132">
        <v>12814</v>
      </c>
      <c r="D1134" s="133">
        <v>209.07</v>
      </c>
      <c r="E1134" s="60"/>
    </row>
    <row r="1135" spans="1:5">
      <c r="A1135" s="131" t="s">
        <v>385</v>
      </c>
      <c r="B1135" s="132">
        <v>1305</v>
      </c>
      <c r="C1135" s="132">
        <v>8191</v>
      </c>
      <c r="D1135" s="133">
        <v>627.66</v>
      </c>
      <c r="E1135" s="60"/>
    </row>
    <row r="1136" spans="1:5">
      <c r="A1136" s="131" t="s">
        <v>994</v>
      </c>
      <c r="B1136" s="132"/>
      <c r="C1136" s="132">
        <v>0</v>
      </c>
      <c r="D1136" s="133"/>
      <c r="E1136" s="60"/>
    </row>
    <row r="1137" spans="1:5">
      <c r="A1137" s="131" t="s">
        <v>995</v>
      </c>
      <c r="B1137" s="132">
        <v>393</v>
      </c>
      <c r="C1137" s="132">
        <v>0</v>
      </c>
      <c r="D1137" s="133">
        <v>0</v>
      </c>
      <c r="E1137" s="60"/>
    </row>
    <row r="1138" spans="1:5">
      <c r="A1138" s="131" t="s">
        <v>996</v>
      </c>
      <c r="B1138" s="132">
        <v>450</v>
      </c>
      <c r="C1138" s="132">
        <v>1445</v>
      </c>
      <c r="D1138" s="133">
        <v>321.11</v>
      </c>
      <c r="E1138" s="60"/>
    </row>
    <row r="1139" spans="1:5">
      <c r="A1139" s="131" t="s">
        <v>997</v>
      </c>
      <c r="B1139" s="132"/>
      <c r="C1139" s="132">
        <v>0</v>
      </c>
      <c r="D1139" s="133"/>
      <c r="E1139" s="60"/>
    </row>
    <row r="1140" spans="1:5">
      <c r="A1140" s="131" t="s">
        <v>998</v>
      </c>
      <c r="B1140" s="132">
        <v>452</v>
      </c>
      <c r="C1140" s="132">
        <v>182</v>
      </c>
      <c r="D1140" s="133">
        <v>40.27</v>
      </c>
      <c r="E1140" s="60"/>
    </row>
    <row r="1141" spans="1:5">
      <c r="A1141" s="131" t="s">
        <v>999</v>
      </c>
      <c r="B1141" s="132"/>
      <c r="C1141" s="132">
        <v>0</v>
      </c>
      <c r="D1141" s="133"/>
      <c r="E1141" s="60"/>
    </row>
    <row r="1142" spans="1:5">
      <c r="A1142" s="131" t="s">
        <v>1000</v>
      </c>
      <c r="B1142" s="132">
        <v>10</v>
      </c>
      <c r="C1142" s="132">
        <v>0</v>
      </c>
      <c r="D1142" s="133">
        <v>0</v>
      </c>
      <c r="E1142" s="60"/>
    </row>
    <row r="1143" spans="1:5">
      <c r="A1143" s="131" t="s">
        <v>1001</v>
      </c>
      <c r="B1143" s="132"/>
      <c r="C1143" s="132">
        <v>200</v>
      </c>
      <c r="D1143" s="133"/>
      <c r="E1143" s="60"/>
    </row>
    <row r="1144" spans="1:5">
      <c r="A1144" s="131" t="s">
        <v>1002</v>
      </c>
      <c r="B1144" s="132"/>
      <c r="C1144" s="132">
        <v>0</v>
      </c>
      <c r="D1144" s="133"/>
      <c r="E1144" s="60"/>
    </row>
    <row r="1145" spans="1:5">
      <c r="A1145" s="131" t="s">
        <v>1003</v>
      </c>
      <c r="B1145" s="132"/>
      <c r="C1145" s="132">
        <v>6364</v>
      </c>
      <c r="D1145" s="133"/>
      <c r="E1145" s="60"/>
    </row>
    <row r="1146" spans="1:5">
      <c r="A1146" s="131" t="s">
        <v>386</v>
      </c>
      <c r="B1146" s="132">
        <v>4815</v>
      </c>
      <c r="C1146" s="132">
        <v>4623</v>
      </c>
      <c r="D1146" s="133">
        <v>96.01</v>
      </c>
      <c r="E1146" s="60"/>
    </row>
    <row r="1147" spans="1:5">
      <c r="A1147" s="131" t="s">
        <v>1004</v>
      </c>
      <c r="B1147" s="132">
        <v>4815</v>
      </c>
      <c r="C1147" s="132">
        <v>4623</v>
      </c>
      <c r="D1147" s="133">
        <v>96.01</v>
      </c>
      <c r="E1147" s="60"/>
    </row>
    <row r="1148" spans="1:5">
      <c r="A1148" s="131" t="s">
        <v>1005</v>
      </c>
      <c r="B1148" s="132"/>
      <c r="C1148" s="132">
        <v>0</v>
      </c>
      <c r="D1148" s="133"/>
      <c r="E1148" s="60"/>
    </row>
    <row r="1149" spans="1:5">
      <c r="A1149" s="131" t="s">
        <v>1006</v>
      </c>
      <c r="B1149" s="132"/>
      <c r="C1149" s="132">
        <v>0</v>
      </c>
      <c r="D1149" s="133"/>
      <c r="E1149" s="60"/>
    </row>
    <row r="1150" spans="1:5">
      <c r="A1150" s="131" t="s">
        <v>388</v>
      </c>
      <c r="B1150" s="132">
        <v>9</v>
      </c>
      <c r="C1150" s="132">
        <v>0</v>
      </c>
      <c r="D1150" s="133">
        <v>0</v>
      </c>
      <c r="E1150" s="60"/>
    </row>
    <row r="1151" spans="1:5">
      <c r="A1151" s="131" t="s">
        <v>1007</v>
      </c>
      <c r="B1151" s="132"/>
      <c r="C1151" s="132">
        <v>0</v>
      </c>
      <c r="D1151" s="133"/>
      <c r="E1151" s="60"/>
    </row>
    <row r="1152" spans="1:5">
      <c r="A1152" s="131" t="s">
        <v>1008</v>
      </c>
      <c r="B1152" s="132">
        <v>5</v>
      </c>
      <c r="C1152" s="132">
        <v>0</v>
      </c>
      <c r="D1152" s="133">
        <v>0</v>
      </c>
      <c r="E1152" s="60"/>
    </row>
    <row r="1153" spans="1:5">
      <c r="A1153" s="131" t="s">
        <v>1009</v>
      </c>
      <c r="B1153" s="132">
        <v>4</v>
      </c>
      <c r="C1153" s="132">
        <v>0</v>
      </c>
      <c r="D1153" s="133">
        <v>0</v>
      </c>
      <c r="E1153" s="60"/>
    </row>
    <row r="1154" spans="1:5">
      <c r="A1154" s="131" t="s">
        <v>105</v>
      </c>
      <c r="B1154" s="132">
        <v>739</v>
      </c>
      <c r="C1154" s="132">
        <v>896</v>
      </c>
      <c r="D1154" s="133">
        <v>121.24</v>
      </c>
      <c r="E1154" s="60"/>
    </row>
    <row r="1155" spans="1:5">
      <c r="A1155" s="131" t="s">
        <v>389</v>
      </c>
      <c r="B1155" s="132">
        <v>453</v>
      </c>
      <c r="C1155" s="132">
        <v>670</v>
      </c>
      <c r="D1155" s="133">
        <v>147.9</v>
      </c>
      <c r="E1155" s="60"/>
    </row>
    <row r="1156" spans="1:5">
      <c r="A1156" s="131" t="s">
        <v>134</v>
      </c>
      <c r="B1156" s="132"/>
      <c r="C1156" s="132">
        <v>0</v>
      </c>
      <c r="D1156" s="133"/>
      <c r="E1156" s="60"/>
    </row>
    <row r="1157" spans="1:5">
      <c r="A1157" s="131" t="s">
        <v>136</v>
      </c>
      <c r="B1157" s="132"/>
      <c r="C1157" s="132">
        <v>0</v>
      </c>
      <c r="D1157" s="133"/>
      <c r="E1157" s="60"/>
    </row>
    <row r="1158" spans="1:5">
      <c r="A1158" s="131" t="s">
        <v>138</v>
      </c>
      <c r="B1158" s="132"/>
      <c r="C1158" s="132">
        <v>0</v>
      </c>
      <c r="D1158" s="133"/>
      <c r="E1158" s="60"/>
    </row>
    <row r="1159" spans="1:5">
      <c r="A1159" s="131" t="s">
        <v>1010</v>
      </c>
      <c r="B1159" s="132"/>
      <c r="C1159" s="132">
        <v>0</v>
      </c>
      <c r="D1159" s="133"/>
      <c r="E1159" s="60"/>
    </row>
    <row r="1160" spans="1:5">
      <c r="A1160" s="131" t="s">
        <v>1011</v>
      </c>
      <c r="B1160" s="132"/>
      <c r="C1160" s="132">
        <v>0</v>
      </c>
      <c r="D1160" s="133"/>
      <c r="E1160" s="60"/>
    </row>
    <row r="1161" spans="1:5">
      <c r="A1161" s="131" t="s">
        <v>1012</v>
      </c>
      <c r="B1161" s="132"/>
      <c r="C1161" s="132">
        <v>0</v>
      </c>
      <c r="D1161" s="133"/>
      <c r="E1161" s="60"/>
    </row>
    <row r="1162" spans="1:5">
      <c r="A1162" s="131" t="s">
        <v>1013</v>
      </c>
      <c r="B1162" s="132"/>
      <c r="C1162" s="132">
        <v>0</v>
      </c>
      <c r="D1162" s="133"/>
      <c r="E1162" s="60"/>
    </row>
    <row r="1163" spans="1:5">
      <c r="A1163" s="131" t="s">
        <v>1014</v>
      </c>
      <c r="B1163" s="132">
        <v>286</v>
      </c>
      <c r="C1163" s="132">
        <v>295</v>
      </c>
      <c r="D1163" s="133">
        <v>103.15</v>
      </c>
      <c r="E1163" s="60"/>
    </row>
    <row r="1164" spans="1:5">
      <c r="A1164" s="131" t="s">
        <v>1015</v>
      </c>
      <c r="B1164" s="132"/>
      <c r="C1164" s="132">
        <v>0</v>
      </c>
      <c r="D1164" s="133"/>
      <c r="E1164" s="60"/>
    </row>
    <row r="1165" spans="1:5">
      <c r="A1165" s="131" t="s">
        <v>1016</v>
      </c>
      <c r="B1165" s="132"/>
      <c r="C1165" s="132">
        <v>0</v>
      </c>
      <c r="D1165" s="133"/>
      <c r="E1165" s="60"/>
    </row>
    <row r="1166" spans="1:5">
      <c r="A1166" s="131" t="s">
        <v>1017</v>
      </c>
      <c r="B1166" s="132"/>
      <c r="C1166" s="132">
        <v>0</v>
      </c>
      <c r="D1166" s="133"/>
      <c r="E1166" s="60"/>
    </row>
    <row r="1167" spans="1:5">
      <c r="A1167" s="131" t="s">
        <v>1018</v>
      </c>
      <c r="B1167" s="132"/>
      <c r="C1167" s="132">
        <v>0</v>
      </c>
      <c r="D1167" s="133"/>
      <c r="E1167" s="60"/>
    </row>
    <row r="1168" spans="1:5">
      <c r="A1168" s="131" t="s">
        <v>152</v>
      </c>
      <c r="B1168" s="132">
        <v>117</v>
      </c>
      <c r="C1168" s="132">
        <v>117</v>
      </c>
      <c r="D1168" s="133">
        <v>100</v>
      </c>
      <c r="E1168" s="60"/>
    </row>
    <row r="1169" spans="1:5">
      <c r="A1169" s="131" t="s">
        <v>1019</v>
      </c>
      <c r="B1169" s="132">
        <v>50</v>
      </c>
      <c r="C1169" s="132">
        <v>258</v>
      </c>
      <c r="D1169" s="133">
        <v>516</v>
      </c>
      <c r="E1169" s="60"/>
    </row>
    <row r="1170" spans="1:5">
      <c r="A1170" s="131" t="s">
        <v>390</v>
      </c>
      <c r="B1170" s="132">
        <v>99</v>
      </c>
      <c r="C1170" s="132">
        <v>39</v>
      </c>
      <c r="D1170" s="133">
        <v>39.39</v>
      </c>
      <c r="E1170" s="60"/>
    </row>
    <row r="1171" spans="1:5">
      <c r="A1171" s="131" t="s">
        <v>134</v>
      </c>
      <c r="B1171" s="132"/>
      <c r="C1171" s="132">
        <v>0</v>
      </c>
      <c r="D1171" s="133"/>
      <c r="E1171" s="60"/>
    </row>
    <row r="1172" spans="1:5">
      <c r="A1172" s="131" t="s">
        <v>136</v>
      </c>
      <c r="B1172" s="132"/>
      <c r="C1172" s="132">
        <v>0</v>
      </c>
      <c r="D1172" s="133"/>
      <c r="E1172" s="60"/>
    </row>
    <row r="1173" spans="1:5">
      <c r="A1173" s="131" t="s">
        <v>138</v>
      </c>
      <c r="B1173" s="132"/>
      <c r="C1173" s="132">
        <v>0</v>
      </c>
      <c r="D1173" s="133"/>
      <c r="E1173" s="60"/>
    </row>
    <row r="1174" spans="1:5">
      <c r="A1174" s="131" t="s">
        <v>1020</v>
      </c>
      <c r="B1174" s="132"/>
      <c r="C1174" s="132">
        <v>0</v>
      </c>
      <c r="D1174" s="133"/>
      <c r="E1174" s="60"/>
    </row>
    <row r="1175" spans="1:5">
      <c r="A1175" s="131" t="s">
        <v>1021</v>
      </c>
      <c r="B1175" s="132"/>
      <c r="C1175" s="132">
        <v>0</v>
      </c>
      <c r="D1175" s="133"/>
      <c r="E1175" s="60"/>
    </row>
    <row r="1176" spans="1:5">
      <c r="A1176" s="131" t="s">
        <v>1022</v>
      </c>
      <c r="B1176" s="132"/>
      <c r="C1176" s="132">
        <v>0</v>
      </c>
      <c r="D1176" s="133"/>
      <c r="E1176" s="60"/>
    </row>
    <row r="1177" spans="1:5">
      <c r="A1177" s="131" t="s">
        <v>1023</v>
      </c>
      <c r="B1177" s="132"/>
      <c r="C1177" s="132">
        <v>0</v>
      </c>
      <c r="D1177" s="133"/>
      <c r="E1177" s="60"/>
    </row>
    <row r="1178" spans="1:5">
      <c r="A1178" s="131" t="s">
        <v>1024</v>
      </c>
      <c r="B1178" s="132"/>
      <c r="C1178" s="132">
        <v>0</v>
      </c>
      <c r="D1178" s="133"/>
      <c r="E1178" s="60"/>
    </row>
    <row r="1179" spans="1:5">
      <c r="A1179" s="131" t="s">
        <v>1025</v>
      </c>
      <c r="B1179" s="132"/>
      <c r="C1179" s="132">
        <v>0</v>
      </c>
      <c r="D1179" s="133"/>
      <c r="E1179" s="60"/>
    </row>
    <row r="1180" spans="1:5">
      <c r="A1180" s="131" t="s">
        <v>1026</v>
      </c>
      <c r="B1180" s="132">
        <v>60</v>
      </c>
      <c r="C1180" s="132">
        <v>0</v>
      </c>
      <c r="D1180" s="133">
        <v>0</v>
      </c>
      <c r="E1180" s="60"/>
    </row>
    <row r="1181" spans="1:5">
      <c r="A1181" s="131" t="s">
        <v>1027</v>
      </c>
      <c r="B1181" s="132"/>
      <c r="C1181" s="132">
        <v>0</v>
      </c>
      <c r="D1181" s="133"/>
      <c r="E1181" s="60"/>
    </row>
    <row r="1182" spans="1:5">
      <c r="A1182" s="131" t="s">
        <v>152</v>
      </c>
      <c r="B1182" s="132">
        <v>39</v>
      </c>
      <c r="C1182" s="132">
        <v>39</v>
      </c>
      <c r="D1182" s="133">
        <v>100</v>
      </c>
      <c r="E1182" s="60"/>
    </row>
    <row r="1183" spans="1:5">
      <c r="A1183" s="131" t="s">
        <v>1028</v>
      </c>
      <c r="B1183" s="132"/>
      <c r="C1183" s="132">
        <v>0</v>
      </c>
      <c r="D1183" s="133"/>
      <c r="E1183" s="60"/>
    </row>
    <row r="1184" spans="1:5">
      <c r="A1184" s="131" t="s">
        <v>391</v>
      </c>
      <c r="B1184" s="132"/>
      <c r="C1184" s="132">
        <v>0</v>
      </c>
      <c r="D1184" s="133"/>
      <c r="E1184" s="60"/>
    </row>
    <row r="1185" spans="1:5">
      <c r="A1185" s="131" t="s">
        <v>1029</v>
      </c>
      <c r="B1185" s="132"/>
      <c r="C1185" s="132">
        <v>0</v>
      </c>
      <c r="D1185" s="133"/>
      <c r="E1185" s="60"/>
    </row>
    <row r="1186" spans="1:5">
      <c r="A1186" s="131" t="s">
        <v>1030</v>
      </c>
      <c r="B1186" s="132"/>
      <c r="C1186" s="132">
        <v>0</v>
      </c>
      <c r="D1186" s="133"/>
      <c r="E1186" s="60"/>
    </row>
    <row r="1187" spans="1:5">
      <c r="A1187" s="131" t="s">
        <v>1031</v>
      </c>
      <c r="B1187" s="132"/>
      <c r="C1187" s="132">
        <v>0</v>
      </c>
      <c r="D1187" s="133"/>
      <c r="E1187" s="60"/>
    </row>
    <row r="1188" spans="1:5">
      <c r="A1188" s="131" t="s">
        <v>1032</v>
      </c>
      <c r="B1188" s="132"/>
      <c r="C1188" s="132">
        <v>0</v>
      </c>
      <c r="D1188" s="133"/>
      <c r="E1188" s="60"/>
    </row>
    <row r="1189" spans="1:5">
      <c r="A1189" s="131" t="s">
        <v>393</v>
      </c>
      <c r="B1189" s="132">
        <v>187</v>
      </c>
      <c r="C1189" s="132">
        <v>187</v>
      </c>
      <c r="D1189" s="133">
        <v>100</v>
      </c>
      <c r="E1189" s="60"/>
    </row>
    <row r="1190" spans="1:5">
      <c r="A1190" s="131" t="s">
        <v>1033</v>
      </c>
      <c r="B1190" s="132">
        <v>187</v>
      </c>
      <c r="C1190" s="132">
        <v>187</v>
      </c>
      <c r="D1190" s="133">
        <v>100</v>
      </c>
      <c r="E1190" s="60"/>
    </row>
    <row r="1191" spans="1:5">
      <c r="A1191" s="131" t="s">
        <v>1034</v>
      </c>
      <c r="B1191" s="132"/>
      <c r="C1191" s="132">
        <v>0</v>
      </c>
      <c r="D1191" s="133"/>
      <c r="E1191" s="60"/>
    </row>
    <row r="1192" spans="1:5">
      <c r="A1192" s="131" t="s">
        <v>1035</v>
      </c>
      <c r="B1192" s="132"/>
      <c r="C1192" s="132">
        <v>0</v>
      </c>
      <c r="D1192" s="133"/>
      <c r="E1192" s="60"/>
    </row>
    <row r="1193" spans="1:5">
      <c r="A1193" s="131" t="s">
        <v>1036</v>
      </c>
      <c r="B1193" s="132"/>
      <c r="C1193" s="132">
        <v>0</v>
      </c>
      <c r="D1193" s="133"/>
      <c r="E1193" s="60"/>
    </row>
    <row r="1194" spans="1:5">
      <c r="A1194" s="131" t="s">
        <v>1037</v>
      </c>
      <c r="B1194" s="132"/>
      <c r="C1194" s="132">
        <v>0</v>
      </c>
      <c r="D1194" s="133"/>
      <c r="E1194" s="60"/>
    </row>
    <row r="1195" spans="1:5">
      <c r="A1195" s="131" t="s">
        <v>394</v>
      </c>
      <c r="B1195" s="132"/>
      <c r="C1195" s="132">
        <v>0</v>
      </c>
      <c r="D1195" s="133"/>
      <c r="E1195" s="60"/>
    </row>
    <row r="1196" spans="1:5">
      <c r="A1196" s="131" t="s">
        <v>1038</v>
      </c>
      <c r="B1196" s="132"/>
      <c r="C1196" s="132">
        <v>0</v>
      </c>
      <c r="D1196" s="133"/>
      <c r="E1196" s="60"/>
    </row>
    <row r="1197" spans="1:5">
      <c r="A1197" s="131" t="s">
        <v>1039</v>
      </c>
      <c r="B1197" s="132"/>
      <c r="C1197" s="132">
        <v>0</v>
      </c>
      <c r="D1197" s="133"/>
      <c r="E1197" s="60"/>
    </row>
    <row r="1198" spans="1:5">
      <c r="A1198" s="131" t="s">
        <v>1040</v>
      </c>
      <c r="B1198" s="132"/>
      <c r="C1198" s="132">
        <v>0</v>
      </c>
      <c r="D1198" s="133"/>
      <c r="E1198" s="60"/>
    </row>
    <row r="1199" spans="1:5">
      <c r="A1199" s="131" t="s">
        <v>1041</v>
      </c>
      <c r="B1199" s="132"/>
      <c r="C1199" s="132">
        <v>0</v>
      </c>
      <c r="D1199" s="133"/>
      <c r="E1199" s="60"/>
    </row>
    <row r="1200" spans="1:5">
      <c r="A1200" s="131" t="s">
        <v>1042</v>
      </c>
      <c r="B1200" s="132"/>
      <c r="C1200" s="132">
        <v>0</v>
      </c>
      <c r="D1200" s="133"/>
      <c r="E1200" s="60"/>
    </row>
    <row r="1201" spans="1:5">
      <c r="A1201" s="131" t="s">
        <v>1043</v>
      </c>
      <c r="B1201" s="132"/>
      <c r="C1201" s="132">
        <v>0</v>
      </c>
      <c r="D1201" s="133"/>
      <c r="E1201" s="60"/>
    </row>
    <row r="1202" spans="1:5">
      <c r="A1202" s="131" t="s">
        <v>1044</v>
      </c>
      <c r="B1202" s="132"/>
      <c r="C1202" s="132">
        <v>0</v>
      </c>
      <c r="D1202" s="133"/>
      <c r="E1202" s="60"/>
    </row>
    <row r="1203" spans="1:5">
      <c r="A1203" s="131" t="s">
        <v>1045</v>
      </c>
      <c r="B1203" s="132"/>
      <c r="C1203" s="132">
        <v>0</v>
      </c>
      <c r="D1203" s="133"/>
      <c r="E1203" s="60"/>
    </row>
    <row r="1204" spans="1:5">
      <c r="A1204" s="131" t="s">
        <v>1046</v>
      </c>
      <c r="B1204" s="132"/>
      <c r="C1204" s="132">
        <v>0</v>
      </c>
      <c r="D1204" s="133"/>
      <c r="E1204" s="60"/>
    </row>
    <row r="1205" spans="1:5">
      <c r="A1205" s="131" t="s">
        <v>1047</v>
      </c>
      <c r="B1205" s="132"/>
      <c r="C1205" s="132">
        <v>0</v>
      </c>
      <c r="D1205" s="133"/>
      <c r="E1205" s="60"/>
    </row>
    <row r="1206" spans="1:5">
      <c r="A1206" s="131" t="s">
        <v>1048</v>
      </c>
      <c r="B1206" s="132"/>
      <c r="C1206" s="132">
        <v>0</v>
      </c>
      <c r="D1206" s="133"/>
      <c r="E1206" s="60"/>
    </row>
    <row r="1207" spans="1:5">
      <c r="A1207" s="131" t="s">
        <v>106</v>
      </c>
      <c r="B1207" s="132">
        <v>3221</v>
      </c>
      <c r="C1207" s="132">
        <v>3208</v>
      </c>
      <c r="D1207" s="133">
        <v>99.6</v>
      </c>
      <c r="E1207" s="60"/>
    </row>
    <row r="1208" spans="1:5">
      <c r="A1208" s="131" t="s">
        <v>396</v>
      </c>
      <c r="B1208" s="132">
        <v>1175</v>
      </c>
      <c r="C1208" s="132">
        <v>1425</v>
      </c>
      <c r="D1208" s="133">
        <v>121.28</v>
      </c>
      <c r="E1208" s="60"/>
    </row>
    <row r="1209" spans="1:5">
      <c r="A1209" s="131" t="s">
        <v>134</v>
      </c>
      <c r="B1209" s="132">
        <v>340</v>
      </c>
      <c r="C1209" s="132">
        <v>373</v>
      </c>
      <c r="D1209" s="133">
        <v>109.71</v>
      </c>
      <c r="E1209" s="60"/>
    </row>
    <row r="1210" spans="1:5">
      <c r="A1210" s="131" t="s">
        <v>136</v>
      </c>
      <c r="B1210" s="132">
        <v>735</v>
      </c>
      <c r="C1210" s="132">
        <v>1052</v>
      </c>
      <c r="D1210" s="133">
        <v>143.13</v>
      </c>
      <c r="E1210" s="60"/>
    </row>
    <row r="1211" spans="1:5">
      <c r="A1211" s="131" t="s">
        <v>138</v>
      </c>
      <c r="B1211" s="132"/>
      <c r="C1211" s="132">
        <v>0</v>
      </c>
      <c r="D1211" s="133"/>
      <c r="E1211" s="60"/>
    </row>
    <row r="1212" spans="1:5">
      <c r="A1212" s="131" t="s">
        <v>1049</v>
      </c>
      <c r="B1212" s="132"/>
      <c r="C1212" s="132">
        <v>0</v>
      </c>
      <c r="D1212" s="133"/>
      <c r="E1212" s="60"/>
    </row>
    <row r="1213" spans="1:5">
      <c r="A1213" s="131" t="s">
        <v>1050</v>
      </c>
      <c r="B1213" s="132"/>
      <c r="C1213" s="132">
        <v>0</v>
      </c>
      <c r="D1213" s="133"/>
      <c r="E1213" s="60"/>
    </row>
    <row r="1214" spans="1:5">
      <c r="A1214" s="131" t="s">
        <v>1051</v>
      </c>
      <c r="B1214" s="132"/>
      <c r="C1214" s="132">
        <v>0</v>
      </c>
      <c r="D1214" s="133"/>
      <c r="E1214" s="60"/>
    </row>
    <row r="1215" spans="1:5">
      <c r="A1215" s="131" t="s">
        <v>1052</v>
      </c>
      <c r="B1215" s="132"/>
      <c r="C1215" s="132">
        <v>0</v>
      </c>
      <c r="D1215" s="133"/>
      <c r="E1215" s="60"/>
    </row>
    <row r="1216" spans="1:5">
      <c r="A1216" s="131" t="s">
        <v>1053</v>
      </c>
      <c r="B1216" s="132">
        <v>100</v>
      </c>
      <c r="C1216" s="132">
        <v>0</v>
      </c>
      <c r="D1216" s="133">
        <v>0</v>
      </c>
      <c r="E1216" s="60"/>
    </row>
    <row r="1217" spans="1:5">
      <c r="A1217" s="131" t="s">
        <v>1054</v>
      </c>
      <c r="B1217" s="132"/>
      <c r="C1217" s="132">
        <v>0</v>
      </c>
      <c r="D1217" s="133"/>
      <c r="E1217" s="60"/>
    </row>
    <row r="1218" spans="1:5">
      <c r="A1218" s="131" t="s">
        <v>152</v>
      </c>
      <c r="B1218" s="132"/>
      <c r="C1218" s="132">
        <v>0</v>
      </c>
      <c r="D1218" s="133"/>
      <c r="E1218" s="60"/>
    </row>
    <row r="1219" spans="1:5">
      <c r="A1219" s="131" t="s">
        <v>1055</v>
      </c>
      <c r="B1219" s="132"/>
      <c r="C1219" s="132">
        <v>0</v>
      </c>
      <c r="D1219" s="133"/>
      <c r="E1219" s="60"/>
    </row>
    <row r="1220" spans="1:5">
      <c r="A1220" s="131" t="s">
        <v>397</v>
      </c>
      <c r="B1220" s="132">
        <v>944</v>
      </c>
      <c r="C1220" s="132">
        <v>354</v>
      </c>
      <c r="D1220" s="133">
        <v>37.5</v>
      </c>
      <c r="E1220" s="60"/>
    </row>
    <row r="1221" spans="1:5">
      <c r="A1221" s="131" t="s">
        <v>134</v>
      </c>
      <c r="B1221" s="132"/>
      <c r="C1221" s="132">
        <v>0</v>
      </c>
      <c r="D1221" s="133"/>
      <c r="E1221" s="60"/>
    </row>
    <row r="1222" spans="1:5">
      <c r="A1222" s="131" t="s">
        <v>136</v>
      </c>
      <c r="B1222" s="132"/>
      <c r="C1222" s="132">
        <v>0</v>
      </c>
      <c r="D1222" s="133"/>
      <c r="E1222" s="60"/>
    </row>
    <row r="1223" spans="1:5">
      <c r="A1223" s="131" t="s">
        <v>138</v>
      </c>
      <c r="B1223" s="132"/>
      <c r="C1223" s="132">
        <v>0</v>
      </c>
      <c r="D1223" s="133"/>
      <c r="E1223" s="60"/>
    </row>
    <row r="1224" spans="1:5">
      <c r="A1224" s="131" t="s">
        <v>1056</v>
      </c>
      <c r="B1224" s="132">
        <v>944</v>
      </c>
      <c r="C1224" s="132">
        <v>354</v>
      </c>
      <c r="D1224" s="133">
        <v>37.5</v>
      </c>
      <c r="E1224" s="60"/>
    </row>
    <row r="1225" spans="1:5">
      <c r="A1225" s="131" t="s">
        <v>1057</v>
      </c>
      <c r="B1225" s="132"/>
      <c r="C1225" s="132">
        <v>0</v>
      </c>
      <c r="D1225" s="133"/>
      <c r="E1225" s="60"/>
    </row>
    <row r="1226" spans="1:5">
      <c r="A1226" s="131" t="s">
        <v>398</v>
      </c>
      <c r="B1226" s="132">
        <v>341</v>
      </c>
      <c r="C1226" s="132">
        <v>486</v>
      </c>
      <c r="D1226" s="133">
        <v>142.52</v>
      </c>
      <c r="E1226" s="60"/>
    </row>
    <row r="1227" spans="1:5">
      <c r="A1227" s="131" t="s">
        <v>134</v>
      </c>
      <c r="B1227" s="132"/>
      <c r="C1227" s="132">
        <v>0</v>
      </c>
      <c r="D1227" s="133"/>
      <c r="E1227" s="60"/>
    </row>
    <row r="1228" spans="1:5">
      <c r="A1228" s="131" t="s">
        <v>136</v>
      </c>
      <c r="B1228" s="132"/>
      <c r="C1228" s="132">
        <v>0</v>
      </c>
      <c r="D1228" s="133"/>
      <c r="E1228" s="60"/>
    </row>
    <row r="1229" spans="1:5">
      <c r="A1229" s="131" t="s">
        <v>138</v>
      </c>
      <c r="B1229" s="132"/>
      <c r="C1229" s="132">
        <v>0</v>
      </c>
      <c r="D1229" s="133"/>
      <c r="E1229" s="60"/>
    </row>
    <row r="1230" spans="1:5">
      <c r="A1230" s="131" t="s">
        <v>1058</v>
      </c>
      <c r="B1230" s="132">
        <v>341</v>
      </c>
      <c r="C1230" s="132">
        <v>486</v>
      </c>
      <c r="D1230" s="133">
        <v>142.52</v>
      </c>
      <c r="E1230" s="60"/>
    </row>
    <row r="1231" spans="1:5">
      <c r="A1231" s="131" t="s">
        <v>1059</v>
      </c>
      <c r="B1231" s="132"/>
      <c r="C1231" s="132">
        <v>0</v>
      </c>
      <c r="D1231" s="133"/>
      <c r="E1231" s="60"/>
    </row>
    <row r="1232" spans="1:5">
      <c r="A1232" s="131" t="s">
        <v>399</v>
      </c>
      <c r="B1232" s="132">
        <v>645</v>
      </c>
      <c r="C1232" s="132">
        <v>370</v>
      </c>
      <c r="D1232" s="133">
        <v>57.36</v>
      </c>
      <c r="E1232" s="60"/>
    </row>
    <row r="1233" spans="1:5">
      <c r="A1233" s="131" t="s">
        <v>134</v>
      </c>
      <c r="B1233" s="132"/>
      <c r="C1233" s="132">
        <v>0</v>
      </c>
      <c r="D1233" s="133"/>
      <c r="E1233" s="60"/>
    </row>
    <row r="1234" spans="1:5">
      <c r="A1234" s="131" t="s">
        <v>136</v>
      </c>
      <c r="B1234" s="132">
        <v>159</v>
      </c>
      <c r="C1234" s="132">
        <v>0</v>
      </c>
      <c r="D1234" s="133">
        <v>0</v>
      </c>
      <c r="E1234" s="60"/>
    </row>
    <row r="1235" spans="1:5">
      <c r="A1235" s="131" t="s">
        <v>138</v>
      </c>
      <c r="B1235" s="132"/>
      <c r="C1235" s="132">
        <v>0</v>
      </c>
      <c r="D1235" s="133"/>
      <c r="E1235" s="60"/>
    </row>
    <row r="1236" spans="1:5">
      <c r="A1236" s="131" t="s">
        <v>1060</v>
      </c>
      <c r="B1236" s="132"/>
      <c r="C1236" s="132">
        <v>0</v>
      </c>
      <c r="D1236" s="133"/>
      <c r="E1236" s="60"/>
    </row>
    <row r="1237" spans="1:5">
      <c r="A1237" s="131" t="s">
        <v>1061</v>
      </c>
      <c r="B1237" s="132">
        <v>332</v>
      </c>
      <c r="C1237" s="132">
        <v>370</v>
      </c>
      <c r="D1237" s="133">
        <v>111.45</v>
      </c>
      <c r="E1237" s="60"/>
    </row>
    <row r="1238" spans="1:5">
      <c r="A1238" s="131" t="s">
        <v>152</v>
      </c>
      <c r="B1238" s="132"/>
      <c r="C1238" s="132">
        <v>0</v>
      </c>
      <c r="D1238" s="133"/>
      <c r="E1238" s="60"/>
    </row>
    <row r="1239" spans="1:5">
      <c r="A1239" s="131" t="s">
        <v>1062</v>
      </c>
      <c r="B1239" s="132">
        <v>154</v>
      </c>
      <c r="C1239" s="132">
        <v>0</v>
      </c>
      <c r="D1239" s="133">
        <v>0</v>
      </c>
      <c r="E1239" s="60"/>
    </row>
    <row r="1240" spans="1:5">
      <c r="A1240" s="131" t="s">
        <v>401</v>
      </c>
      <c r="B1240" s="132">
        <v>29</v>
      </c>
      <c r="C1240" s="132">
        <v>33</v>
      </c>
      <c r="D1240" s="133">
        <v>113.79</v>
      </c>
      <c r="E1240" s="60"/>
    </row>
    <row r="1241" spans="1:5">
      <c r="A1241" s="131" t="s">
        <v>134</v>
      </c>
      <c r="B1241" s="132">
        <v>29</v>
      </c>
      <c r="C1241" s="132">
        <v>33</v>
      </c>
      <c r="D1241" s="133">
        <v>113.79</v>
      </c>
      <c r="E1241" s="60"/>
    </row>
    <row r="1242" spans="1:5">
      <c r="A1242" s="131" t="s">
        <v>136</v>
      </c>
      <c r="B1242" s="132"/>
      <c r="C1242" s="132">
        <v>0</v>
      </c>
      <c r="D1242" s="133"/>
      <c r="E1242" s="60"/>
    </row>
    <row r="1243" spans="1:5">
      <c r="A1243" s="131" t="s">
        <v>138</v>
      </c>
      <c r="B1243" s="132"/>
      <c r="C1243" s="132">
        <v>0</v>
      </c>
      <c r="D1243" s="133"/>
      <c r="E1243" s="60"/>
    </row>
    <row r="1244" spans="1:5">
      <c r="A1244" s="131" t="s">
        <v>1063</v>
      </c>
      <c r="B1244" s="132"/>
      <c r="C1244" s="132">
        <v>0</v>
      </c>
      <c r="D1244" s="133"/>
      <c r="E1244" s="60"/>
    </row>
    <row r="1245" spans="1:5">
      <c r="A1245" s="131" t="s">
        <v>1064</v>
      </c>
      <c r="B1245" s="132"/>
      <c r="C1245" s="132">
        <v>0</v>
      </c>
      <c r="D1245" s="133"/>
      <c r="E1245" s="60"/>
    </row>
    <row r="1246" spans="1:5">
      <c r="A1246" s="131" t="s">
        <v>1065</v>
      </c>
      <c r="B1246" s="132"/>
      <c r="C1246" s="132">
        <v>0</v>
      </c>
      <c r="D1246" s="133"/>
      <c r="E1246" s="60"/>
    </row>
    <row r="1247" spans="1:5">
      <c r="A1247" s="131" t="s">
        <v>1066</v>
      </c>
      <c r="B1247" s="132"/>
      <c r="C1247" s="132">
        <v>0</v>
      </c>
      <c r="D1247" s="133"/>
      <c r="E1247" s="60"/>
    </row>
    <row r="1248" spans="1:5">
      <c r="A1248" s="131" t="s">
        <v>1067</v>
      </c>
      <c r="B1248" s="132"/>
      <c r="C1248" s="132">
        <v>0</v>
      </c>
      <c r="D1248" s="133"/>
      <c r="E1248" s="60"/>
    </row>
    <row r="1249" spans="1:5">
      <c r="A1249" s="131" t="s">
        <v>1068</v>
      </c>
      <c r="B1249" s="132"/>
      <c r="C1249" s="132">
        <v>0</v>
      </c>
      <c r="D1249" s="133"/>
      <c r="E1249" s="60"/>
    </row>
    <row r="1250" spans="1:5">
      <c r="A1250" s="131" t="s">
        <v>1069</v>
      </c>
      <c r="B1250" s="132"/>
      <c r="C1250" s="132">
        <v>0</v>
      </c>
      <c r="D1250" s="133"/>
      <c r="E1250" s="60"/>
    </row>
    <row r="1251" spans="1:5">
      <c r="A1251" s="131" t="s">
        <v>1070</v>
      </c>
      <c r="B1251" s="132"/>
      <c r="C1251" s="132">
        <v>0</v>
      </c>
      <c r="D1251" s="133"/>
      <c r="E1251" s="60"/>
    </row>
    <row r="1252" spans="1:5">
      <c r="A1252" s="131" t="s">
        <v>1071</v>
      </c>
      <c r="B1252" s="132"/>
      <c r="C1252" s="132">
        <v>0</v>
      </c>
      <c r="D1252" s="133"/>
      <c r="E1252" s="60"/>
    </row>
    <row r="1253" spans="1:5">
      <c r="A1253" s="131" t="s">
        <v>402</v>
      </c>
      <c r="B1253" s="132">
        <v>83</v>
      </c>
      <c r="C1253" s="132">
        <v>292</v>
      </c>
      <c r="D1253" s="133">
        <v>351.81</v>
      </c>
      <c r="E1253" s="60"/>
    </row>
    <row r="1254" spans="1:5">
      <c r="A1254" s="131" t="s">
        <v>1072</v>
      </c>
      <c r="B1254" s="132">
        <v>83</v>
      </c>
      <c r="C1254" s="132">
        <v>141</v>
      </c>
      <c r="D1254" s="133">
        <v>169.88</v>
      </c>
      <c r="E1254" s="60"/>
    </row>
    <row r="1255" spans="1:5">
      <c r="A1255" s="131" t="s">
        <v>1073</v>
      </c>
      <c r="B1255" s="132"/>
      <c r="C1255" s="132">
        <v>151</v>
      </c>
      <c r="D1255" s="133"/>
      <c r="E1255" s="60"/>
    </row>
    <row r="1256" spans="1:5">
      <c r="A1256" s="131" t="s">
        <v>1074</v>
      </c>
      <c r="B1256" s="132"/>
      <c r="C1256" s="132">
        <v>0</v>
      </c>
      <c r="D1256" s="133"/>
      <c r="E1256" s="60"/>
    </row>
    <row r="1257" spans="1:5">
      <c r="A1257" s="131" t="s">
        <v>404</v>
      </c>
      <c r="B1257" s="132">
        <v>4</v>
      </c>
      <c r="C1257" s="132">
        <v>248</v>
      </c>
      <c r="D1257" s="133">
        <v>6200</v>
      </c>
      <c r="E1257" s="60"/>
    </row>
    <row r="1258" spans="1:5">
      <c r="A1258" s="131" t="s">
        <v>1075</v>
      </c>
      <c r="B1258" s="132"/>
      <c r="C1258" s="132">
        <v>168</v>
      </c>
      <c r="D1258" s="133"/>
      <c r="E1258" s="60"/>
    </row>
    <row r="1259" spans="1:5">
      <c r="A1259" s="131" t="s">
        <v>1076</v>
      </c>
      <c r="B1259" s="132"/>
      <c r="C1259" s="132">
        <v>0</v>
      </c>
      <c r="D1259" s="133"/>
      <c r="E1259" s="60"/>
    </row>
    <row r="1260" spans="1:5">
      <c r="A1260" s="131" t="s">
        <v>1077</v>
      </c>
      <c r="B1260" s="132">
        <v>4</v>
      </c>
      <c r="C1260" s="132">
        <v>0</v>
      </c>
      <c r="D1260" s="133">
        <v>0</v>
      </c>
      <c r="E1260" s="60"/>
    </row>
    <row r="1261" spans="1:5">
      <c r="A1261" s="131" t="s">
        <v>1078</v>
      </c>
      <c r="B1261" s="132"/>
      <c r="C1261" s="132">
        <v>0</v>
      </c>
      <c r="D1261" s="133"/>
      <c r="E1261" s="60"/>
    </row>
    <row r="1262" spans="1:5">
      <c r="A1262" s="131" t="s">
        <v>1079</v>
      </c>
      <c r="B1262" s="132"/>
      <c r="C1262" s="132">
        <v>80</v>
      </c>
      <c r="D1262" s="133"/>
      <c r="E1262" s="60"/>
    </row>
    <row r="1263" spans="1:5">
      <c r="A1263" s="131" t="s">
        <v>405</v>
      </c>
      <c r="B1263" s="132"/>
      <c r="C1263" s="132">
        <v>0</v>
      </c>
      <c r="D1263" s="133"/>
      <c r="E1263" s="60"/>
    </row>
    <row r="1264" spans="1:5">
      <c r="A1264" s="131" t="s">
        <v>107</v>
      </c>
      <c r="B1264" s="132"/>
      <c r="C1264" s="132">
        <v>6000</v>
      </c>
      <c r="D1264" s="133"/>
      <c r="E1264" s="60"/>
    </row>
    <row r="1265" spans="1:5">
      <c r="A1265" s="131" t="s">
        <v>108</v>
      </c>
      <c r="B1265" s="132">
        <v>997</v>
      </c>
      <c r="C1265" s="132">
        <v>4000</v>
      </c>
      <c r="D1265" s="133">
        <v>401.2</v>
      </c>
      <c r="E1265" s="60"/>
    </row>
    <row r="1266" spans="1:5">
      <c r="A1266" s="131" t="s">
        <v>406</v>
      </c>
      <c r="B1266" s="132">
        <v>997</v>
      </c>
      <c r="C1266" s="132">
        <v>4000</v>
      </c>
      <c r="D1266" s="133">
        <v>401.2</v>
      </c>
      <c r="E1266" s="60"/>
    </row>
    <row r="1267" spans="1:5">
      <c r="A1267" s="131" t="s">
        <v>1080</v>
      </c>
      <c r="B1267" s="132">
        <v>997</v>
      </c>
      <c r="C1267" s="132">
        <v>0</v>
      </c>
      <c r="D1267" s="133">
        <v>0</v>
      </c>
      <c r="E1267" s="60"/>
    </row>
    <row r="1268" spans="1:5">
      <c r="A1268" s="131" t="s">
        <v>1081</v>
      </c>
      <c r="B1268" s="132"/>
      <c r="C1268" s="132">
        <v>0</v>
      </c>
      <c r="D1268" s="133"/>
      <c r="E1268" s="60"/>
    </row>
    <row r="1269" spans="1:5">
      <c r="A1269" s="131" t="s">
        <v>1082</v>
      </c>
      <c r="B1269" s="132"/>
      <c r="C1269" s="132">
        <v>0</v>
      </c>
      <c r="D1269" s="133"/>
      <c r="E1269" s="60"/>
    </row>
    <row r="1270" spans="1:5">
      <c r="A1270" s="131" t="s">
        <v>1083</v>
      </c>
      <c r="B1270" s="132"/>
      <c r="C1270" s="132">
        <v>4000</v>
      </c>
      <c r="D1270" s="133"/>
      <c r="E1270" s="60"/>
    </row>
    <row r="1271" spans="1:5">
      <c r="A1271" s="131" t="s">
        <v>109</v>
      </c>
      <c r="B1271" s="132"/>
      <c r="C1271" s="132">
        <v>0</v>
      </c>
      <c r="D1271" s="133"/>
      <c r="E1271" s="60"/>
    </row>
    <row r="1272" spans="1:5">
      <c r="A1272" s="131" t="s">
        <v>409</v>
      </c>
      <c r="B1272" s="132"/>
      <c r="C1272" s="132">
        <v>0</v>
      </c>
      <c r="D1272" s="133"/>
      <c r="E1272" s="60"/>
    </row>
    <row r="1273" spans="1:5">
      <c r="A1273" s="131" t="s">
        <v>110</v>
      </c>
      <c r="B1273" s="132">
        <v>1030</v>
      </c>
      <c r="C1273" s="132">
        <v>42963</v>
      </c>
      <c r="D1273" s="133">
        <v>4171.17</v>
      </c>
      <c r="E1273" s="60"/>
    </row>
    <row r="1274" spans="1:5">
      <c r="A1274" s="131" t="s">
        <v>411</v>
      </c>
      <c r="B1274" s="132"/>
      <c r="C1274" s="132">
        <v>29776</v>
      </c>
      <c r="D1274" s="133"/>
      <c r="E1274" s="60"/>
    </row>
    <row r="1275" spans="1:5">
      <c r="A1275" s="131" t="s">
        <v>379</v>
      </c>
      <c r="B1275" s="132">
        <v>1030</v>
      </c>
      <c r="C1275" s="132">
        <v>13187</v>
      </c>
      <c r="D1275" s="133">
        <v>1280.29</v>
      </c>
      <c r="E1275" s="60"/>
    </row>
    <row r="1276" spans="1:5">
      <c r="A1276" s="131"/>
      <c r="B1276" s="138"/>
      <c r="C1276" s="138"/>
      <c r="D1276" s="138"/>
      <c r="E1276" s="60"/>
    </row>
    <row r="1277" spans="1:5">
      <c r="A1277" s="131"/>
      <c r="B1277" s="138"/>
      <c r="C1277" s="138"/>
      <c r="D1277" s="138"/>
      <c r="E1277" s="60"/>
    </row>
    <row r="1278" spans="1:5">
      <c r="A1278" s="139" t="s">
        <v>112</v>
      </c>
      <c r="B1278" s="132">
        <v>286993</v>
      </c>
      <c r="C1278" s="132">
        <v>341961</v>
      </c>
      <c r="D1278" s="133">
        <v>119.15</v>
      </c>
      <c r="E1278" s="60"/>
    </row>
  </sheetData>
  <mergeCells count="1">
    <mergeCell ref="A2:E2"/>
  </mergeCells>
  <pageMargins left="0.511805555555556" right="0.275" top="1" bottom="1"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F19" sqref="F19"/>
    </sheetView>
  </sheetViews>
  <sheetFormatPr defaultColWidth="9" defaultRowHeight="14.25" outlineLevelCol="2"/>
  <cols>
    <col min="1" max="1" width="35.125" style="13" customWidth="1"/>
    <col min="2" max="2" width="33.25" style="13" customWidth="1"/>
    <col min="3" max="3" width="20.625" style="13" customWidth="1"/>
    <col min="4" max="16384" width="9" style="13"/>
  </cols>
  <sheetData>
    <row r="1" ht="18.75" spans="1:1">
      <c r="A1" s="1" t="s">
        <v>1084</v>
      </c>
    </row>
    <row r="2" ht="22.5" spans="1:3">
      <c r="A2" s="113" t="s">
        <v>1085</v>
      </c>
      <c r="B2" s="113"/>
      <c r="C2" s="113"/>
    </row>
    <row r="3" ht="20.25" customHeight="1" spans="3:3">
      <c r="C3" s="22" t="s">
        <v>2</v>
      </c>
    </row>
    <row r="4" ht="16.5" customHeight="1" spans="1:3">
      <c r="A4" s="42" t="s">
        <v>1086</v>
      </c>
      <c r="B4" s="114" t="s">
        <v>5</v>
      </c>
      <c r="C4" s="114" t="s">
        <v>7</v>
      </c>
    </row>
    <row r="5" ht="21" customHeight="1" spans="1:3">
      <c r="A5" s="115" t="s">
        <v>1087</v>
      </c>
      <c r="B5" s="116">
        <f>SUM(B6:B28)/2</f>
        <v>69037</v>
      </c>
      <c r="C5" s="117"/>
    </row>
    <row r="6" ht="23.1" customHeight="1" spans="1:3">
      <c r="A6" s="118" t="s">
        <v>1088</v>
      </c>
      <c r="B6" s="89">
        <f>B7+B8+B9+B10</f>
        <v>19820</v>
      </c>
      <c r="C6" s="119"/>
    </row>
    <row r="7" ht="20.1" customHeight="1" spans="1:3">
      <c r="A7" s="120" t="s">
        <v>1089</v>
      </c>
      <c r="B7" s="89">
        <v>13429</v>
      </c>
      <c r="C7" s="119"/>
    </row>
    <row r="8" ht="20.1" customHeight="1" spans="1:3">
      <c r="A8" s="120" t="s">
        <v>1090</v>
      </c>
      <c r="B8" s="89">
        <v>4665</v>
      </c>
      <c r="C8" s="119"/>
    </row>
    <row r="9" ht="20.1" customHeight="1" spans="1:3">
      <c r="A9" s="120" t="s">
        <v>1091</v>
      </c>
      <c r="B9" s="89">
        <v>1726</v>
      </c>
      <c r="C9" s="119"/>
    </row>
    <row r="10" ht="20.1" customHeight="1" spans="1:3">
      <c r="A10" s="120" t="s">
        <v>1092</v>
      </c>
      <c r="B10" s="89">
        <v>0</v>
      </c>
      <c r="C10" s="119"/>
    </row>
    <row r="11" ht="20.1" customHeight="1" spans="1:3">
      <c r="A11" s="118" t="s">
        <v>1093</v>
      </c>
      <c r="B11" s="89">
        <f>B12+B13+B14+B15+B16+B17+B18+B19+B20</f>
        <v>3937</v>
      </c>
      <c r="C11" s="119"/>
    </row>
    <row r="12" ht="20.1" customHeight="1" spans="1:3">
      <c r="A12" s="120" t="s">
        <v>1094</v>
      </c>
      <c r="B12" s="89">
        <v>2347</v>
      </c>
      <c r="C12" s="119"/>
    </row>
    <row r="13" ht="20.1" customHeight="1" spans="1:3">
      <c r="A13" s="120" t="s">
        <v>1095</v>
      </c>
      <c r="B13" s="89">
        <v>6</v>
      </c>
      <c r="C13" s="119"/>
    </row>
    <row r="14" ht="20.1" customHeight="1" spans="1:3">
      <c r="A14" s="120" t="s">
        <v>1096</v>
      </c>
      <c r="B14" s="89">
        <v>56</v>
      </c>
      <c r="C14" s="119"/>
    </row>
    <row r="15" ht="20.1" customHeight="1" spans="1:3">
      <c r="A15" s="120" t="s">
        <v>1097</v>
      </c>
      <c r="B15" s="89">
        <v>1</v>
      </c>
      <c r="C15" s="119"/>
    </row>
    <row r="16" ht="20.1" customHeight="1" spans="1:3">
      <c r="A16" s="120" t="s">
        <v>1098</v>
      </c>
      <c r="B16" s="89">
        <v>394</v>
      </c>
      <c r="C16" s="119"/>
    </row>
    <row r="17" ht="20.1" customHeight="1" spans="1:3">
      <c r="A17" s="120" t="s">
        <v>1099</v>
      </c>
      <c r="B17" s="89">
        <v>7</v>
      </c>
      <c r="C17" s="119"/>
    </row>
    <row r="18" ht="20.1" customHeight="1" spans="1:3">
      <c r="A18" s="120" t="s">
        <v>1100</v>
      </c>
      <c r="B18" s="89">
        <v>425</v>
      </c>
      <c r="C18" s="119"/>
    </row>
    <row r="19" ht="20.1" customHeight="1" spans="1:3">
      <c r="A19" s="120" t="s">
        <v>1101</v>
      </c>
      <c r="B19" s="89">
        <v>197</v>
      </c>
      <c r="C19" s="119"/>
    </row>
    <row r="20" ht="20.1" customHeight="1" spans="1:3">
      <c r="A20" s="120" t="s">
        <v>1102</v>
      </c>
      <c r="B20" s="89">
        <v>504</v>
      </c>
      <c r="C20" s="119"/>
    </row>
    <row r="21" ht="20.1" customHeight="1" spans="1:3">
      <c r="A21" s="118" t="s">
        <v>1103</v>
      </c>
      <c r="B21" s="89">
        <f>B22+B23</f>
        <v>44765</v>
      </c>
      <c r="C21" s="119"/>
    </row>
    <row r="22" ht="20.1" customHeight="1" spans="1:3">
      <c r="A22" s="120" t="s">
        <v>1104</v>
      </c>
      <c r="B22" s="89">
        <v>43803</v>
      </c>
      <c r="C22" s="119"/>
    </row>
    <row r="23" ht="20.1" customHeight="1" spans="1:3">
      <c r="A23" s="120" t="s">
        <v>1105</v>
      </c>
      <c r="B23" s="89">
        <v>962</v>
      </c>
      <c r="C23" s="119"/>
    </row>
    <row r="24" ht="20.1" customHeight="1" spans="1:3">
      <c r="A24" s="118" t="s">
        <v>1106</v>
      </c>
      <c r="B24" s="89">
        <f>B25+B26+B27+B28</f>
        <v>515</v>
      </c>
      <c r="C24" s="119"/>
    </row>
    <row r="25" ht="20.1" customHeight="1" spans="1:3">
      <c r="A25" s="120" t="s">
        <v>1107</v>
      </c>
      <c r="B25" s="89">
        <v>170</v>
      </c>
      <c r="C25" s="119"/>
    </row>
    <row r="26" ht="20.1" customHeight="1" spans="1:3">
      <c r="A26" s="120" t="s">
        <v>1108</v>
      </c>
      <c r="B26" s="89">
        <v>0</v>
      </c>
      <c r="C26" s="119"/>
    </row>
    <row r="27" ht="20.1" customHeight="1" spans="1:3">
      <c r="A27" s="120" t="s">
        <v>1109</v>
      </c>
      <c r="B27" s="89">
        <v>345</v>
      </c>
      <c r="C27" s="119"/>
    </row>
    <row r="28" ht="20.1" customHeight="1" spans="1:3">
      <c r="A28" s="120" t="s">
        <v>1110</v>
      </c>
      <c r="B28" s="89">
        <v>0</v>
      </c>
      <c r="C28" s="119"/>
    </row>
  </sheetData>
  <mergeCells count="1">
    <mergeCell ref="A2:C2"/>
  </mergeCells>
  <pageMargins left="0.75" right="0.5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workbookViewId="0">
      <selection activeCell="D4" sqref="D4"/>
    </sheetView>
  </sheetViews>
  <sheetFormatPr defaultColWidth="9" defaultRowHeight="13.5"/>
  <cols>
    <col min="1" max="1" width="36.875" customWidth="1"/>
    <col min="2" max="4" width="17.375" customWidth="1"/>
    <col min="5" max="5" width="9.75" customWidth="1"/>
    <col min="7" max="8" width="27.625" hidden="1" customWidth="1"/>
    <col min="9" max="9" width="9.375" hidden="1" customWidth="1"/>
  </cols>
  <sheetData>
    <row r="1" s="13" customFormat="1" ht="18.75" spans="1:1">
      <c r="A1" s="1" t="s">
        <v>1111</v>
      </c>
    </row>
    <row r="2" s="13" customFormat="1" ht="22.5" spans="1:5">
      <c r="A2" s="15" t="s">
        <v>1112</v>
      </c>
      <c r="B2" s="15"/>
      <c r="C2" s="15"/>
      <c r="D2" s="15"/>
      <c r="E2" s="15"/>
    </row>
    <row r="3" s="13" customFormat="1" ht="20.25" customHeight="1" spans="3:5">
      <c r="C3" s="22"/>
      <c r="E3" s="22" t="s">
        <v>2</v>
      </c>
    </row>
    <row r="4" s="13" customFormat="1" ht="34.5" customHeight="1" spans="1:9">
      <c r="A4" s="42" t="s">
        <v>3</v>
      </c>
      <c r="B4" s="94" t="s">
        <v>4</v>
      </c>
      <c r="C4" s="94" t="s">
        <v>5</v>
      </c>
      <c r="D4" s="94" t="s">
        <v>6</v>
      </c>
      <c r="E4" s="44" t="s">
        <v>7</v>
      </c>
      <c r="G4" s="95" t="s">
        <v>1113</v>
      </c>
      <c r="H4" s="95" t="s">
        <v>1114</v>
      </c>
      <c r="I4" s="95" t="s">
        <v>1115</v>
      </c>
    </row>
    <row r="5" s="13" customFormat="1" ht="18" customHeight="1" spans="1:9">
      <c r="A5" s="96" t="s">
        <v>35</v>
      </c>
      <c r="B5" s="97">
        <v>72456</v>
      </c>
      <c r="C5" s="97">
        <v>89756</v>
      </c>
      <c r="D5" s="98">
        <f t="shared" ref="D5:D29" si="0">C5/B5*100</f>
        <v>123.876559567186</v>
      </c>
      <c r="E5" s="99"/>
      <c r="G5" s="49" t="s">
        <v>34</v>
      </c>
      <c r="H5" s="73">
        <v>188092</v>
      </c>
      <c r="I5" s="74">
        <v>188178</v>
      </c>
    </row>
    <row r="6" s="13" customFormat="1" ht="18" customHeight="1" spans="1:9">
      <c r="A6" s="96" t="s">
        <v>36</v>
      </c>
      <c r="B6" s="100">
        <v>-8722</v>
      </c>
      <c r="C6" s="100">
        <v>-8722</v>
      </c>
      <c r="D6" s="98">
        <f t="shared" si="0"/>
        <v>100</v>
      </c>
      <c r="E6" s="99"/>
      <c r="G6" s="49" t="s">
        <v>35</v>
      </c>
      <c r="H6" s="73">
        <v>72456</v>
      </c>
      <c r="I6" s="74">
        <v>89756</v>
      </c>
    </row>
    <row r="7" s="13" customFormat="1" ht="18" customHeight="1" spans="1:9">
      <c r="A7" s="101" t="s">
        <v>37</v>
      </c>
      <c r="B7" s="102">
        <v>1735</v>
      </c>
      <c r="C7" s="102">
        <v>1735</v>
      </c>
      <c r="D7" s="98">
        <f t="shared" si="0"/>
        <v>100</v>
      </c>
      <c r="E7" s="99"/>
      <c r="G7" s="49" t="s">
        <v>36</v>
      </c>
      <c r="H7" s="73">
        <v>-8722</v>
      </c>
      <c r="I7" s="74">
        <v>-8722</v>
      </c>
    </row>
    <row r="8" s="13" customFormat="1" ht="18" customHeight="1" spans="1:9">
      <c r="A8" s="101" t="s">
        <v>38</v>
      </c>
      <c r="B8" s="102">
        <v>417</v>
      </c>
      <c r="C8" s="102">
        <v>417</v>
      </c>
      <c r="D8" s="98">
        <f t="shared" si="0"/>
        <v>100</v>
      </c>
      <c r="E8" s="99"/>
      <c r="G8" s="49" t="s">
        <v>37</v>
      </c>
      <c r="H8" s="73">
        <v>1735</v>
      </c>
      <c r="I8" s="107">
        <v>1735</v>
      </c>
    </row>
    <row r="9" s="13" customFormat="1" ht="18" customHeight="1" spans="1:9">
      <c r="A9" s="101" t="s">
        <v>39</v>
      </c>
      <c r="B9" s="102">
        <v>4257</v>
      </c>
      <c r="C9" s="102">
        <v>4257</v>
      </c>
      <c r="D9" s="98">
        <f t="shared" si="0"/>
        <v>100</v>
      </c>
      <c r="E9" s="99"/>
      <c r="G9" s="49" t="s">
        <v>38</v>
      </c>
      <c r="H9" s="73">
        <v>417</v>
      </c>
      <c r="I9" s="107">
        <v>417</v>
      </c>
    </row>
    <row r="10" s="13" customFormat="1" ht="18" customHeight="1" spans="1:9">
      <c r="A10" s="101" t="s">
        <v>40</v>
      </c>
      <c r="B10" s="102">
        <v>9</v>
      </c>
      <c r="C10" s="102">
        <v>9</v>
      </c>
      <c r="D10" s="98">
        <f t="shared" si="0"/>
        <v>100</v>
      </c>
      <c r="E10" s="99"/>
      <c r="G10" s="49" t="s">
        <v>39</v>
      </c>
      <c r="H10" s="73">
        <v>4257</v>
      </c>
      <c r="I10" s="107">
        <v>4257</v>
      </c>
    </row>
    <row r="11" s="13" customFormat="1" ht="18" customHeight="1" spans="1:9">
      <c r="A11" s="101" t="s">
        <v>41</v>
      </c>
      <c r="B11" s="102">
        <v>-15140</v>
      </c>
      <c r="C11" s="102">
        <v>-15140</v>
      </c>
      <c r="D11" s="98">
        <f t="shared" si="0"/>
        <v>100</v>
      </c>
      <c r="E11" s="99"/>
      <c r="G11" s="49" t="s">
        <v>40</v>
      </c>
      <c r="H11" s="73">
        <v>9</v>
      </c>
      <c r="I11" s="107">
        <v>9</v>
      </c>
    </row>
    <row r="12" s="13" customFormat="1" ht="18" customHeight="1" spans="1:9">
      <c r="A12" s="101" t="s">
        <v>42</v>
      </c>
      <c r="B12" s="97">
        <v>52825</v>
      </c>
      <c r="C12" s="97">
        <v>96154</v>
      </c>
      <c r="D12" s="98">
        <f t="shared" si="0"/>
        <v>182.023663038334</v>
      </c>
      <c r="E12" s="99"/>
      <c r="G12" s="49" t="s">
        <v>41</v>
      </c>
      <c r="H12" s="73">
        <v>-15140</v>
      </c>
      <c r="I12" s="107">
        <v>-15140</v>
      </c>
    </row>
    <row r="13" s="13" customFormat="1" ht="18" customHeight="1" spans="1:9">
      <c r="A13" s="101" t="s">
        <v>43</v>
      </c>
      <c r="B13" s="102">
        <v>4950</v>
      </c>
      <c r="C13" s="102">
        <v>4724</v>
      </c>
      <c r="D13" s="98">
        <f t="shared" si="0"/>
        <v>95.4343434343434</v>
      </c>
      <c r="E13" s="99"/>
      <c r="G13" s="49" t="s">
        <v>42</v>
      </c>
      <c r="H13" s="73">
        <v>52825</v>
      </c>
      <c r="I13" s="74">
        <v>96154</v>
      </c>
    </row>
    <row r="14" s="13" customFormat="1" ht="18" customHeight="1" spans="1:9">
      <c r="A14" s="103" t="s">
        <v>44</v>
      </c>
      <c r="B14" s="102">
        <v>5618</v>
      </c>
      <c r="C14" s="102">
        <v>5416</v>
      </c>
      <c r="D14" s="98">
        <f t="shared" si="0"/>
        <v>96.4044143823425</v>
      </c>
      <c r="E14" s="99"/>
      <c r="G14" s="49" t="s">
        <v>43</v>
      </c>
      <c r="H14" s="73">
        <v>4950</v>
      </c>
      <c r="I14" s="107">
        <v>4724</v>
      </c>
    </row>
    <row r="15" s="13" customFormat="1" ht="18" customHeight="1" spans="1:9">
      <c r="A15" s="103" t="s">
        <v>45</v>
      </c>
      <c r="B15" s="102">
        <v>1086</v>
      </c>
      <c r="C15" s="102">
        <v>610</v>
      </c>
      <c r="D15" s="98">
        <f t="shared" si="0"/>
        <v>56.1694290976059</v>
      </c>
      <c r="E15" s="99"/>
      <c r="G15" s="49" t="s">
        <v>44</v>
      </c>
      <c r="H15" s="73">
        <v>5618</v>
      </c>
      <c r="I15" s="107">
        <v>5416</v>
      </c>
    </row>
    <row r="16" s="13" customFormat="1" ht="18" customHeight="1" spans="1:9">
      <c r="A16" s="103" t="s">
        <v>46</v>
      </c>
      <c r="B16" s="102">
        <v>1772</v>
      </c>
      <c r="C16" s="102">
        <v>749</v>
      </c>
      <c r="D16" s="98">
        <f t="shared" si="0"/>
        <v>42.2686230248307</v>
      </c>
      <c r="E16" s="99"/>
      <c r="G16" s="49" t="s">
        <v>45</v>
      </c>
      <c r="H16" s="73">
        <v>1086</v>
      </c>
      <c r="I16" s="107">
        <v>610</v>
      </c>
    </row>
    <row r="17" s="13" customFormat="1" ht="18" customHeight="1" spans="1:9">
      <c r="A17" s="103" t="s">
        <v>47</v>
      </c>
      <c r="B17" s="102">
        <v>8020</v>
      </c>
      <c r="C17" s="102">
        <v>52899</v>
      </c>
      <c r="D17" s="98">
        <f t="shared" si="0"/>
        <v>659.588528678304</v>
      </c>
      <c r="E17" s="99"/>
      <c r="G17" s="49" t="s">
        <v>46</v>
      </c>
      <c r="H17" s="73">
        <v>1772</v>
      </c>
      <c r="I17" s="107">
        <v>749</v>
      </c>
    </row>
    <row r="18" s="13" customFormat="1" ht="18" customHeight="1" spans="1:9">
      <c r="A18" s="103" t="s">
        <v>48</v>
      </c>
      <c r="B18" s="102"/>
      <c r="C18" s="102"/>
      <c r="D18" s="98" t="e">
        <f t="shared" si="0"/>
        <v>#DIV/0!</v>
      </c>
      <c r="E18" s="99"/>
      <c r="G18" s="49" t="s">
        <v>47</v>
      </c>
      <c r="H18" s="73">
        <v>8020</v>
      </c>
      <c r="I18" s="107">
        <v>52899</v>
      </c>
    </row>
    <row r="19" s="13" customFormat="1" ht="18" customHeight="1" spans="1:9">
      <c r="A19" s="103" t="s">
        <v>49</v>
      </c>
      <c r="B19" s="102">
        <v>242</v>
      </c>
      <c r="C19" s="102">
        <v>667</v>
      </c>
      <c r="D19" s="98">
        <f t="shared" si="0"/>
        <v>275.619834710744</v>
      </c>
      <c r="E19" s="99"/>
      <c r="G19" s="49" t="s">
        <v>48</v>
      </c>
      <c r="H19" s="73"/>
      <c r="I19" s="107"/>
    </row>
    <row r="20" s="13" customFormat="1" ht="18" customHeight="1" spans="1:9">
      <c r="A20" s="103" t="s">
        <v>50</v>
      </c>
      <c r="B20" s="102"/>
      <c r="C20" s="102"/>
      <c r="D20" s="98" t="e">
        <f t="shared" ref="D20:D42" si="1">C20/B20*100</f>
        <v>#DIV/0!</v>
      </c>
      <c r="E20" s="99"/>
      <c r="G20" s="49" t="s">
        <v>49</v>
      </c>
      <c r="H20" s="73">
        <v>242</v>
      </c>
      <c r="I20" s="107">
        <v>667</v>
      </c>
    </row>
    <row r="21" s="13" customFormat="1" ht="18" customHeight="1" spans="1:9">
      <c r="A21" s="103" t="s">
        <v>51</v>
      </c>
      <c r="B21" s="102"/>
      <c r="C21" s="102"/>
      <c r="D21" s="98" t="e">
        <f t="shared" si="1"/>
        <v>#DIV/0!</v>
      </c>
      <c r="E21" s="99"/>
      <c r="G21" s="49" t="s">
        <v>50</v>
      </c>
      <c r="H21" s="73"/>
      <c r="I21" s="107"/>
    </row>
    <row r="22" s="13" customFormat="1" ht="18" customHeight="1" spans="1:9">
      <c r="A22" s="103" t="s">
        <v>52</v>
      </c>
      <c r="B22" s="102"/>
      <c r="C22" s="102"/>
      <c r="D22" s="98" t="e">
        <f t="shared" si="1"/>
        <v>#DIV/0!</v>
      </c>
      <c r="E22" s="99"/>
      <c r="G22" s="49" t="s">
        <v>51</v>
      </c>
      <c r="H22" s="73"/>
      <c r="I22" s="107"/>
    </row>
    <row r="23" s="13" customFormat="1" ht="18" customHeight="1" spans="1:9">
      <c r="A23" s="103" t="s">
        <v>53</v>
      </c>
      <c r="B23" s="102">
        <v>844</v>
      </c>
      <c r="C23" s="102">
        <v>532</v>
      </c>
      <c r="D23" s="98">
        <f t="shared" si="1"/>
        <v>63.0331753554502</v>
      </c>
      <c r="E23" s="99"/>
      <c r="G23" s="49" t="s">
        <v>52</v>
      </c>
      <c r="H23" s="73"/>
      <c r="I23" s="107"/>
    </row>
    <row r="24" s="13" customFormat="1" ht="18" customHeight="1" spans="1:9">
      <c r="A24" s="103" t="s">
        <v>54</v>
      </c>
      <c r="B24" s="102">
        <v>6200</v>
      </c>
      <c r="C24" s="102">
        <v>5221</v>
      </c>
      <c r="D24" s="98">
        <f t="shared" si="1"/>
        <v>84.2096774193548</v>
      </c>
      <c r="E24" s="99"/>
      <c r="G24" s="49" t="s">
        <v>53</v>
      </c>
      <c r="H24" s="73">
        <v>844</v>
      </c>
      <c r="I24" s="107">
        <v>532</v>
      </c>
    </row>
    <row r="25" s="13" customFormat="1" ht="18" customHeight="1" spans="1:9">
      <c r="A25" s="103" t="s">
        <v>55</v>
      </c>
      <c r="B25" s="102"/>
      <c r="C25" s="102"/>
      <c r="D25" s="98" t="e">
        <f t="shared" si="1"/>
        <v>#DIV/0!</v>
      </c>
      <c r="E25" s="99"/>
      <c r="G25" s="49" t="s">
        <v>54</v>
      </c>
      <c r="H25" s="73">
        <v>6200</v>
      </c>
      <c r="I25" s="107">
        <v>5221</v>
      </c>
    </row>
    <row r="26" s="13" customFormat="1" ht="18" customHeight="1" spans="1:9">
      <c r="A26" s="103" t="s">
        <v>56</v>
      </c>
      <c r="B26" s="102">
        <v>524</v>
      </c>
      <c r="C26" s="102">
        <v>304</v>
      </c>
      <c r="D26" s="98">
        <f t="shared" si="1"/>
        <v>58.0152671755725</v>
      </c>
      <c r="E26" s="99"/>
      <c r="G26" s="49" t="s">
        <v>55</v>
      </c>
      <c r="H26" s="73"/>
      <c r="I26" s="107"/>
    </row>
    <row r="27" ht="14.25" spans="1:9">
      <c r="A27" s="103" t="s">
        <v>57</v>
      </c>
      <c r="B27" s="97">
        <v>11944</v>
      </c>
      <c r="C27" s="97">
        <v>11057</v>
      </c>
      <c r="D27" s="98">
        <f t="shared" si="1"/>
        <v>92.5736771600804</v>
      </c>
      <c r="E27" s="99"/>
      <c r="G27" s="49" t="s">
        <v>56</v>
      </c>
      <c r="H27" s="73">
        <v>524</v>
      </c>
      <c r="I27" s="107">
        <v>304</v>
      </c>
    </row>
    <row r="28" ht="14.25" spans="1:9">
      <c r="A28" s="104" t="s">
        <v>58</v>
      </c>
      <c r="B28" s="105">
        <v>3761</v>
      </c>
      <c r="C28" s="105">
        <v>2892</v>
      </c>
      <c r="D28" s="98">
        <f t="shared" si="1"/>
        <v>76.8944429672959</v>
      </c>
      <c r="E28" s="106"/>
      <c r="G28" s="49" t="s">
        <v>57</v>
      </c>
      <c r="H28" s="73">
        <v>11944</v>
      </c>
      <c r="I28" s="107">
        <v>11057</v>
      </c>
    </row>
    <row r="29" ht="14.25" spans="1:9">
      <c r="A29" s="104" t="s">
        <v>59</v>
      </c>
      <c r="B29" s="105">
        <v>1843</v>
      </c>
      <c r="C29" s="105">
        <v>3023</v>
      </c>
      <c r="D29" s="98">
        <f t="shared" si="1"/>
        <v>164.026044492675</v>
      </c>
      <c r="E29" s="106"/>
      <c r="G29" s="49" t="s">
        <v>58</v>
      </c>
      <c r="H29" s="73">
        <v>3761</v>
      </c>
      <c r="I29" s="107">
        <v>2892</v>
      </c>
    </row>
    <row r="30" ht="14.25" spans="1:9">
      <c r="A30" s="104" t="s">
        <v>60</v>
      </c>
      <c r="B30" s="105"/>
      <c r="C30" s="105"/>
      <c r="D30" s="98" t="e">
        <f t="shared" si="1"/>
        <v>#DIV/0!</v>
      </c>
      <c r="E30" s="106"/>
      <c r="G30" s="49" t="s">
        <v>59</v>
      </c>
      <c r="H30" s="73">
        <v>1843</v>
      </c>
      <c r="I30" s="107">
        <v>3023</v>
      </c>
    </row>
    <row r="31" ht="14.25" spans="1:9">
      <c r="A31" s="104" t="s">
        <v>61</v>
      </c>
      <c r="B31" s="105">
        <v>4569</v>
      </c>
      <c r="C31" s="105">
        <v>7512</v>
      </c>
      <c r="D31" s="98">
        <f t="shared" si="1"/>
        <v>164.412344057781</v>
      </c>
      <c r="E31" s="106"/>
      <c r="G31" s="49" t="s">
        <v>60</v>
      </c>
      <c r="H31" s="73"/>
      <c r="I31" s="107"/>
    </row>
    <row r="32" ht="14.25" spans="1:9">
      <c r="A32" s="104" t="s">
        <v>62</v>
      </c>
      <c r="B32" s="105">
        <v>316</v>
      </c>
      <c r="C32" s="105">
        <v>325</v>
      </c>
      <c r="D32" s="98">
        <f t="shared" si="1"/>
        <v>102.848101265823</v>
      </c>
      <c r="E32" s="106"/>
      <c r="G32" s="49" t="s">
        <v>61</v>
      </c>
      <c r="H32" s="73">
        <v>4569</v>
      </c>
      <c r="I32" s="107">
        <v>7512</v>
      </c>
    </row>
    <row r="33" ht="14.25" spans="1:9">
      <c r="A33" s="104" t="s">
        <v>63</v>
      </c>
      <c r="B33" s="105"/>
      <c r="C33" s="105"/>
      <c r="D33" s="98" t="e">
        <f t="shared" si="1"/>
        <v>#DIV/0!</v>
      </c>
      <c r="E33" s="106"/>
      <c r="G33" s="49" t="s">
        <v>62</v>
      </c>
      <c r="H33" s="73">
        <v>316</v>
      </c>
      <c r="I33" s="107">
        <v>325</v>
      </c>
    </row>
    <row r="34" ht="14.25" spans="1:9">
      <c r="A34" s="104" t="s">
        <v>64</v>
      </c>
      <c r="B34" s="105"/>
      <c r="C34" s="105"/>
      <c r="D34" s="98" t="e">
        <f t="shared" si="1"/>
        <v>#DIV/0!</v>
      </c>
      <c r="E34" s="106"/>
      <c r="G34" s="49" t="s">
        <v>63</v>
      </c>
      <c r="H34" s="73"/>
      <c r="I34" s="107"/>
    </row>
    <row r="35" ht="14.25" spans="1:9">
      <c r="A35" s="104" t="s">
        <v>65</v>
      </c>
      <c r="B35" s="105"/>
      <c r="C35" s="105"/>
      <c r="D35" s="98" t="e">
        <f t="shared" si="1"/>
        <v>#DIV/0!</v>
      </c>
      <c r="E35" s="106"/>
      <c r="G35" s="49" t="s">
        <v>64</v>
      </c>
      <c r="H35" s="73"/>
      <c r="I35" s="107"/>
    </row>
    <row r="36" ht="14.25" spans="1:9">
      <c r="A36" s="104" t="s">
        <v>66</v>
      </c>
      <c r="B36" s="105"/>
      <c r="C36" s="105"/>
      <c r="D36" s="98" t="e">
        <f t="shared" si="1"/>
        <v>#DIV/0!</v>
      </c>
      <c r="E36" s="106"/>
      <c r="G36" s="49" t="s">
        <v>65</v>
      </c>
      <c r="H36" s="73"/>
      <c r="I36" s="107"/>
    </row>
    <row r="37" ht="14.25" spans="1:9">
      <c r="A37" s="104" t="s">
        <v>67</v>
      </c>
      <c r="B37" s="105">
        <v>412</v>
      </c>
      <c r="C37" s="105">
        <v>200</v>
      </c>
      <c r="D37" s="98">
        <f t="shared" si="1"/>
        <v>48.5436893203884</v>
      </c>
      <c r="E37" s="106"/>
      <c r="G37" s="49" t="s">
        <v>66</v>
      </c>
      <c r="H37" s="73"/>
      <c r="I37" s="107"/>
    </row>
    <row r="38" ht="14.25" spans="1:9">
      <c r="A38" s="104" t="s">
        <v>68</v>
      </c>
      <c r="B38" s="105"/>
      <c r="C38" s="105"/>
      <c r="D38" s="98" t="e">
        <f t="shared" si="1"/>
        <v>#DIV/0!</v>
      </c>
      <c r="E38" s="106"/>
      <c r="G38" s="49" t="s">
        <v>67</v>
      </c>
      <c r="H38" s="73">
        <v>412</v>
      </c>
      <c r="I38" s="107">
        <v>200</v>
      </c>
    </row>
    <row r="39" ht="14.25" spans="1:9">
      <c r="A39" s="104" t="s">
        <v>69</v>
      </c>
      <c r="B39" s="105"/>
      <c r="C39" s="105"/>
      <c r="D39" s="98" t="e">
        <f t="shared" si="1"/>
        <v>#DIV/0!</v>
      </c>
      <c r="E39" s="106"/>
      <c r="G39" s="49" t="s">
        <v>68</v>
      </c>
      <c r="H39" s="73"/>
      <c r="I39" s="107"/>
    </row>
    <row r="40" ht="14.25" spans="1:9">
      <c r="A40" s="104" t="s">
        <v>70</v>
      </c>
      <c r="B40" s="105">
        <v>352</v>
      </c>
      <c r="C40" s="105"/>
      <c r="D40" s="98">
        <f t="shared" si="1"/>
        <v>0</v>
      </c>
      <c r="E40" s="106"/>
      <c r="G40" s="49" t="s">
        <v>69</v>
      </c>
      <c r="H40" s="73"/>
      <c r="I40" s="107"/>
    </row>
    <row r="41" ht="14.25" spans="1:9">
      <c r="A41" s="104" t="s">
        <v>71</v>
      </c>
      <c r="B41" s="105">
        <v>372</v>
      </c>
      <c r="C41" s="105">
        <v>23</v>
      </c>
      <c r="D41" s="98">
        <f t="shared" si="1"/>
        <v>6.18279569892473</v>
      </c>
      <c r="E41" s="106"/>
      <c r="G41" s="49" t="s">
        <v>70</v>
      </c>
      <c r="H41" s="73">
        <v>352</v>
      </c>
      <c r="I41" s="107"/>
    </row>
    <row r="42" ht="14.25" spans="1:9">
      <c r="A42" s="104" t="s">
        <v>72</v>
      </c>
      <c r="B42" s="105">
        <v>28353</v>
      </c>
      <c r="C42" s="105">
        <v>2324</v>
      </c>
      <c r="D42" s="98">
        <f t="shared" si="1"/>
        <v>8.19666349239939</v>
      </c>
      <c r="E42" s="106"/>
      <c r="G42" s="49" t="s">
        <v>71</v>
      </c>
      <c r="H42" s="73">
        <v>372</v>
      </c>
      <c r="I42" s="107">
        <v>23</v>
      </c>
    </row>
    <row r="43" spans="7:9">
      <c r="G43" s="49" t="s">
        <v>72</v>
      </c>
      <c r="H43" s="73">
        <v>28353</v>
      </c>
      <c r="I43" s="74">
        <v>2324</v>
      </c>
    </row>
    <row r="44" spans="7:9">
      <c r="G44" s="49" t="s">
        <v>1116</v>
      </c>
      <c r="H44" s="73">
        <v>777</v>
      </c>
      <c r="I44" s="74">
        <v>35</v>
      </c>
    </row>
    <row r="45" spans="7:9">
      <c r="G45" s="49" t="s">
        <v>1117</v>
      </c>
      <c r="H45" s="73"/>
      <c r="I45" s="74"/>
    </row>
    <row r="46" spans="7:9">
      <c r="G46" s="49" t="s">
        <v>1118</v>
      </c>
      <c r="H46" s="73"/>
      <c r="I46" s="74"/>
    </row>
    <row r="47" spans="7:9">
      <c r="G47" s="49" t="s">
        <v>1119</v>
      </c>
      <c r="H47" s="73">
        <v>39</v>
      </c>
      <c r="I47" s="74">
        <v>25</v>
      </c>
    </row>
    <row r="48" spans="7:9">
      <c r="G48" s="49" t="s">
        <v>1120</v>
      </c>
      <c r="H48" s="73">
        <v>96</v>
      </c>
      <c r="I48" s="74">
        <v>243</v>
      </c>
    </row>
    <row r="49" spans="7:9">
      <c r="G49" s="49" t="s">
        <v>1121</v>
      </c>
      <c r="H49" s="73">
        <v>180</v>
      </c>
      <c r="I49" s="74"/>
    </row>
    <row r="50" spans="7:9">
      <c r="G50" s="49" t="s">
        <v>1122</v>
      </c>
      <c r="H50" s="73">
        <v>781</v>
      </c>
      <c r="I50" s="74">
        <v>253</v>
      </c>
    </row>
    <row r="51" spans="7:9">
      <c r="G51" s="49" t="s">
        <v>1123</v>
      </c>
      <c r="H51" s="73">
        <v>1188</v>
      </c>
      <c r="I51" s="74">
        <v>13</v>
      </c>
    </row>
    <row r="52" spans="7:9">
      <c r="G52" s="49" t="s">
        <v>1124</v>
      </c>
      <c r="H52" s="73">
        <v>830</v>
      </c>
      <c r="I52" s="74"/>
    </row>
    <row r="53" spans="7:9">
      <c r="G53" s="49" t="s">
        <v>1125</v>
      </c>
      <c r="H53" s="73">
        <v>16323</v>
      </c>
      <c r="I53" s="74"/>
    </row>
    <row r="54" spans="7:9">
      <c r="G54" s="49" t="s">
        <v>1126</v>
      </c>
      <c r="H54" s="73">
        <v>100</v>
      </c>
      <c r="I54" s="74"/>
    </row>
    <row r="55" spans="7:9">
      <c r="G55" s="49" t="s">
        <v>1127</v>
      </c>
      <c r="H55" s="73">
        <v>7173</v>
      </c>
      <c r="I55" s="74">
        <v>1082</v>
      </c>
    </row>
    <row r="56" spans="7:9">
      <c r="G56" s="49" t="s">
        <v>1128</v>
      </c>
      <c r="H56" s="73">
        <v>1588</v>
      </c>
      <c r="I56" s="74">
        <v>300</v>
      </c>
    </row>
    <row r="57" spans="7:9">
      <c r="G57" s="49" t="s">
        <v>1129</v>
      </c>
      <c r="H57" s="73">
        <v>1045</v>
      </c>
      <c r="I57" s="74">
        <v>270</v>
      </c>
    </row>
    <row r="58" spans="7:9">
      <c r="G58" s="49" t="s">
        <v>1130</v>
      </c>
      <c r="H58" s="73">
        <v>92</v>
      </c>
      <c r="I58" s="74"/>
    </row>
    <row r="59" spans="7:9">
      <c r="G59" s="49" t="s">
        <v>1131</v>
      </c>
      <c r="H59" s="73">
        <v>-190</v>
      </c>
      <c r="I59" s="74"/>
    </row>
    <row r="60" spans="7:9">
      <c r="G60" s="49" t="s">
        <v>1132</v>
      </c>
      <c r="H60" s="73">
        <v>124</v>
      </c>
      <c r="I60" s="74">
        <v>103</v>
      </c>
    </row>
    <row r="61" spans="7:9">
      <c r="G61" s="49" t="s">
        <v>1133</v>
      </c>
      <c r="H61" s="73">
        <v>-2867</v>
      </c>
      <c r="I61" s="74"/>
    </row>
    <row r="62" spans="7:9">
      <c r="G62" s="49" t="s">
        <v>1134</v>
      </c>
      <c r="H62" s="73"/>
      <c r="I62" s="74"/>
    </row>
    <row r="63" spans="7:9">
      <c r="G63" s="49" t="s">
        <v>1135</v>
      </c>
      <c r="H63" s="73"/>
      <c r="I63" s="74"/>
    </row>
    <row r="64" spans="7:9">
      <c r="G64" s="49" t="s">
        <v>1136</v>
      </c>
      <c r="H64" s="73">
        <v>1074</v>
      </c>
      <c r="I64" s="74"/>
    </row>
    <row r="65" spans="7:9">
      <c r="G65" s="49"/>
      <c r="H65" s="108"/>
      <c r="I65" s="111"/>
    </row>
    <row r="66" spans="7:9">
      <c r="G66" s="49"/>
      <c r="H66" s="108"/>
      <c r="I66" s="111"/>
    </row>
    <row r="67" spans="7:9">
      <c r="G67" s="49" t="s">
        <v>73</v>
      </c>
      <c r="H67" s="65">
        <v>21688</v>
      </c>
      <c r="I67" s="112">
        <v>24097</v>
      </c>
    </row>
    <row r="68" spans="7:9">
      <c r="G68" s="49" t="s">
        <v>74</v>
      </c>
      <c r="H68" s="65">
        <v>60026</v>
      </c>
      <c r="I68" s="66"/>
    </row>
    <row r="69" spans="7:9">
      <c r="G69" s="49" t="s">
        <v>75</v>
      </c>
      <c r="H69" s="65">
        <v>60026</v>
      </c>
      <c r="I69" s="66"/>
    </row>
    <row r="70" spans="7:9">
      <c r="G70" s="49" t="s">
        <v>76</v>
      </c>
      <c r="H70" s="65"/>
      <c r="I70" s="66"/>
    </row>
    <row r="71" spans="7:9">
      <c r="G71" s="49" t="s">
        <v>77</v>
      </c>
      <c r="H71" s="65"/>
      <c r="I71" s="112"/>
    </row>
    <row r="72" spans="7:9">
      <c r="G72" s="49" t="s">
        <v>78</v>
      </c>
      <c r="H72" s="65"/>
      <c r="I72" s="112"/>
    </row>
    <row r="73" spans="7:9">
      <c r="G73" s="49" t="s">
        <v>79</v>
      </c>
      <c r="H73" s="65">
        <v>5922</v>
      </c>
      <c r="I73" s="112">
        <v>60</v>
      </c>
    </row>
    <row r="74" spans="7:9">
      <c r="G74" s="49" t="s">
        <v>80</v>
      </c>
      <c r="H74" s="65"/>
      <c r="I74" s="112"/>
    </row>
    <row r="75" spans="7:9">
      <c r="G75" s="49" t="s">
        <v>81</v>
      </c>
      <c r="H75" s="65">
        <v>28000</v>
      </c>
      <c r="I75" s="112">
        <v>74265</v>
      </c>
    </row>
    <row r="76" spans="7:9">
      <c r="G76" s="48"/>
      <c r="H76" s="62"/>
      <c r="I76" s="72"/>
    </row>
    <row r="77" spans="7:9">
      <c r="G77" s="48"/>
      <c r="H77" s="62"/>
      <c r="I77" s="72"/>
    </row>
    <row r="78" spans="7:9">
      <c r="G78" s="48"/>
      <c r="H78" s="62"/>
      <c r="I78" s="72"/>
    </row>
    <row r="79" spans="7:9">
      <c r="G79" s="49"/>
      <c r="H79" s="108"/>
      <c r="I79" s="111"/>
    </row>
    <row r="80" spans="7:9">
      <c r="G80" s="48"/>
      <c r="H80" s="62"/>
      <c r="I80" s="72"/>
    </row>
    <row r="81" spans="7:9">
      <c r="G81" s="109" t="s">
        <v>82</v>
      </c>
      <c r="H81" s="65">
        <v>390843</v>
      </c>
      <c r="I81" s="66">
        <v>346615</v>
      </c>
    </row>
    <row r="82" spans="7:9">
      <c r="G82" s="110"/>
      <c r="H82" s="110"/>
      <c r="I82" s="110"/>
    </row>
  </sheetData>
  <mergeCells count="1">
    <mergeCell ref="A2:E2"/>
  </mergeCells>
  <pageMargins left="0.354166666666667" right="0.196527777777778"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6" sqref="C6"/>
    </sheetView>
  </sheetViews>
  <sheetFormatPr defaultColWidth="9" defaultRowHeight="13.5" outlineLevelCol="4"/>
  <cols>
    <col min="1" max="1" width="29" customWidth="1"/>
    <col min="2" max="2" width="12.125" customWidth="1"/>
    <col min="3" max="3" width="15.5" customWidth="1"/>
    <col min="4" max="4" width="12.125" customWidth="1"/>
    <col min="5" max="5" width="17.25" customWidth="1"/>
  </cols>
  <sheetData>
    <row r="1" ht="18.75" spans="1:1">
      <c r="A1" s="1" t="s">
        <v>1137</v>
      </c>
    </row>
    <row r="2" ht="41.1" customHeight="1" spans="1:5">
      <c r="A2" s="15" t="s">
        <v>1138</v>
      </c>
      <c r="B2" s="15"/>
      <c r="C2" s="15"/>
      <c r="D2" s="15"/>
      <c r="E2" s="15"/>
    </row>
    <row r="3" spans="1:5">
      <c r="A3" s="3"/>
      <c r="E3" s="3" t="s">
        <v>1139</v>
      </c>
    </row>
    <row r="4" ht="21" customHeight="1" spans="1:5">
      <c r="A4" s="91" t="s">
        <v>1140</v>
      </c>
      <c r="B4" s="38" t="s">
        <v>1141</v>
      </c>
      <c r="C4" s="38" t="s">
        <v>1142</v>
      </c>
      <c r="D4" s="38" t="s">
        <v>1143</v>
      </c>
      <c r="E4" s="38" t="s">
        <v>1144</v>
      </c>
    </row>
    <row r="5" ht="21" customHeight="1" spans="1:5">
      <c r="A5" s="92"/>
      <c r="B5" s="38"/>
      <c r="C5" s="38"/>
      <c r="D5" s="38"/>
      <c r="E5" s="38"/>
    </row>
    <row r="6" ht="21" customHeight="1" spans="1:5">
      <c r="A6" s="39" t="s">
        <v>1145</v>
      </c>
      <c r="B6" s="40">
        <v>42820</v>
      </c>
      <c r="C6" s="40">
        <v>32745</v>
      </c>
      <c r="D6" s="40">
        <v>9333</v>
      </c>
      <c r="E6" s="40">
        <v>9000</v>
      </c>
    </row>
    <row r="12" ht="15" customHeight="1" spans="2:2">
      <c r="B12" s="93"/>
    </row>
  </sheetData>
  <mergeCells count="6">
    <mergeCell ref="A2:E2"/>
    <mergeCell ref="A4:A5"/>
    <mergeCell ref="B4:B5"/>
    <mergeCell ref="C4:C5"/>
    <mergeCell ref="D4:D5"/>
    <mergeCell ref="E4:E5"/>
  </mergeCells>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K9"/>
  <sheetViews>
    <sheetView workbookViewId="0">
      <selection activeCell="A2" sqref="A2:D2"/>
    </sheetView>
  </sheetViews>
  <sheetFormatPr defaultColWidth="7" defaultRowHeight="13.5"/>
  <cols>
    <col min="1" max="1" width="23.5" style="81" customWidth="1"/>
    <col min="2" max="4" width="27.125" style="81" customWidth="1"/>
    <col min="5" max="5" width="20.375" style="81" customWidth="1"/>
    <col min="6" max="16365" width="7" style="81"/>
  </cols>
  <sheetData>
    <row r="1" ht="18.75" spans="1:16365">
      <c r="A1" s="1" t="s">
        <v>1146</v>
      </c>
      <c r="XEH1"/>
      <c r="XEI1"/>
      <c r="XEJ1"/>
      <c r="XEK1"/>
    </row>
    <row r="2" s="81" customFormat="1" ht="36.95" customHeight="1" spans="1:4">
      <c r="A2" s="82" t="s">
        <v>1147</v>
      </c>
      <c r="B2" s="82"/>
      <c r="C2" s="82"/>
      <c r="D2" s="82"/>
    </row>
    <row r="3" s="81" customFormat="1" ht="36.95" customHeight="1" spans="1:4">
      <c r="A3" s="83"/>
      <c r="B3" s="83"/>
      <c r="C3" s="84"/>
      <c r="D3" s="84" t="s">
        <v>2</v>
      </c>
    </row>
    <row r="4" s="81" customFormat="1" ht="36.95" customHeight="1" spans="1:4">
      <c r="A4" s="85" t="s">
        <v>1113</v>
      </c>
      <c r="B4" s="85" t="s">
        <v>1148</v>
      </c>
      <c r="C4" s="85" t="s">
        <v>5</v>
      </c>
      <c r="D4" s="85" t="s">
        <v>1149</v>
      </c>
    </row>
    <row r="5" s="81" customFormat="1" ht="36.95" customHeight="1" spans="1:6">
      <c r="A5" s="86" t="s">
        <v>1150</v>
      </c>
      <c r="B5" s="87">
        <f>B6+B7+B8+B9</f>
        <v>867</v>
      </c>
      <c r="C5" s="87">
        <f>C6+C7+C8+C9</f>
        <v>867</v>
      </c>
      <c r="D5" s="88">
        <f>(C5-B5)/B5</f>
        <v>0</v>
      </c>
      <c r="F5" s="89"/>
    </row>
    <row r="6" s="81" customFormat="1" ht="36.95" customHeight="1" spans="1:6">
      <c r="A6" s="90" t="s">
        <v>1151</v>
      </c>
      <c r="B6" s="87">
        <v>26</v>
      </c>
      <c r="C6" s="87">
        <v>17</v>
      </c>
      <c r="D6" s="88">
        <f t="shared" ref="D6:D9" si="0">(C6-B6)/B6</f>
        <v>-0.346153846153846</v>
      </c>
      <c r="F6" s="89"/>
    </row>
    <row r="7" s="81" customFormat="1" ht="36.95" customHeight="1" spans="1:4">
      <c r="A7" s="90" t="s">
        <v>1152</v>
      </c>
      <c r="B7" s="87">
        <v>626</v>
      </c>
      <c r="C7" s="87">
        <v>625</v>
      </c>
      <c r="D7" s="88">
        <f t="shared" si="0"/>
        <v>-0.00159744408945687</v>
      </c>
    </row>
    <row r="8" s="81" customFormat="1" ht="36.95" customHeight="1" spans="1:4">
      <c r="A8" s="90" t="s">
        <v>1153</v>
      </c>
      <c r="B8" s="87">
        <v>0</v>
      </c>
      <c r="C8" s="87">
        <v>0</v>
      </c>
      <c r="D8" s="88" t="e">
        <f t="shared" si="0"/>
        <v>#DIV/0!</v>
      </c>
    </row>
    <row r="9" s="81" customFormat="1" ht="36.95" customHeight="1" spans="1:4">
      <c r="A9" s="90" t="s">
        <v>1154</v>
      </c>
      <c r="B9" s="87">
        <v>215</v>
      </c>
      <c r="C9" s="87">
        <v>225</v>
      </c>
      <c r="D9" s="88">
        <f t="shared" si="0"/>
        <v>0.0465116279069767</v>
      </c>
    </row>
  </sheetData>
  <mergeCells count="1">
    <mergeCell ref="A2:D2"/>
  </mergeCells>
  <pageMargins left="0.786805555555556" right="0.23541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G1" sqref="G$1:K$1048576"/>
    </sheetView>
  </sheetViews>
  <sheetFormatPr defaultColWidth="9" defaultRowHeight="14.25" outlineLevelCol="4"/>
  <cols>
    <col min="1" max="1" width="40.125" style="13"/>
    <col min="2" max="2" width="16" style="13" customWidth="1"/>
    <col min="3" max="3" width="16.25" style="13" customWidth="1"/>
    <col min="4" max="4" width="20.5" style="13" customWidth="1"/>
    <col min="5" max="5" width="13.125" style="13" customWidth="1"/>
    <col min="6" max="16384" width="9" style="13"/>
  </cols>
  <sheetData>
    <row r="1" ht="18.75" spans="1:1">
      <c r="A1" s="1" t="s">
        <v>1155</v>
      </c>
    </row>
    <row r="2" ht="22.5" spans="1:5">
      <c r="A2" s="2" t="s">
        <v>1156</v>
      </c>
      <c r="B2" s="2"/>
      <c r="C2" s="2"/>
      <c r="D2" s="2"/>
      <c r="E2" s="2"/>
    </row>
    <row r="3" ht="17.25" customHeight="1" spans="5:5">
      <c r="E3" s="22" t="s">
        <v>2</v>
      </c>
    </row>
    <row r="4" ht="37.5" customHeight="1" spans="1:5">
      <c r="A4" s="42" t="s">
        <v>3</v>
      </c>
      <c r="B4" s="43" t="s">
        <v>85</v>
      </c>
      <c r="C4" s="43" t="s">
        <v>1157</v>
      </c>
      <c r="D4" s="44" t="s">
        <v>6</v>
      </c>
      <c r="E4" s="44" t="s">
        <v>7</v>
      </c>
    </row>
    <row r="5" ht="19.5" customHeight="1" spans="1:5">
      <c r="A5" s="32" t="s">
        <v>1158</v>
      </c>
      <c r="B5" s="75">
        <f>SUM(B6:B11)</f>
        <v>73148</v>
      </c>
      <c r="C5" s="75">
        <f>SUM(C6:C11)</f>
        <v>86000</v>
      </c>
      <c r="D5" s="76">
        <f t="shared" ref="D5:D11" si="0">C5/B5*100</f>
        <v>117.569858369333</v>
      </c>
      <c r="E5" s="47"/>
    </row>
    <row r="6" ht="19.5" customHeight="1" spans="1:5">
      <c r="A6" s="77" t="s">
        <v>1159</v>
      </c>
      <c r="B6" s="78">
        <v>5796</v>
      </c>
      <c r="C6" s="79">
        <v>8000</v>
      </c>
      <c r="D6" s="76">
        <f t="shared" si="0"/>
        <v>138.026224982747</v>
      </c>
      <c r="E6" s="47"/>
    </row>
    <row r="7" ht="19.5" customHeight="1" spans="1:5">
      <c r="A7" s="77" t="s">
        <v>1160</v>
      </c>
      <c r="B7" s="78">
        <v>365</v>
      </c>
      <c r="C7" s="79">
        <v>1234</v>
      </c>
      <c r="D7" s="76">
        <f t="shared" si="0"/>
        <v>338.082191780822</v>
      </c>
      <c r="E7" s="47"/>
    </row>
    <row r="8" ht="19.5" customHeight="1" spans="1:5">
      <c r="A8" s="77" t="s">
        <v>1161</v>
      </c>
      <c r="B8" s="80">
        <v>66868</v>
      </c>
      <c r="C8" s="80">
        <v>70766</v>
      </c>
      <c r="D8" s="76">
        <f t="shared" si="0"/>
        <v>105.829395226416</v>
      </c>
      <c r="E8" s="47"/>
    </row>
    <row r="9" ht="19.5" customHeight="1" spans="1:5">
      <c r="A9" s="77" t="s">
        <v>1162</v>
      </c>
      <c r="B9" s="58">
        <v>119</v>
      </c>
      <c r="C9" s="58">
        <v>6000</v>
      </c>
      <c r="D9" s="76">
        <f t="shared" si="0"/>
        <v>5042.01680672269</v>
      </c>
      <c r="E9" s="47"/>
    </row>
    <row r="10" ht="19.5" customHeight="1" spans="1:5">
      <c r="A10" s="77" t="s">
        <v>1163</v>
      </c>
      <c r="B10" s="78">
        <v>0</v>
      </c>
      <c r="C10" s="78">
        <v>0</v>
      </c>
      <c r="D10" s="76" t="e">
        <f t="shared" si="0"/>
        <v>#DIV/0!</v>
      </c>
      <c r="E10" s="47"/>
    </row>
    <row r="11" ht="19.5" customHeight="1" spans="1:5">
      <c r="A11" s="77" t="s">
        <v>1164</v>
      </c>
      <c r="B11" s="78"/>
      <c r="C11" s="78"/>
      <c r="D11" s="76" t="e">
        <f t="shared" si="0"/>
        <v>#DIV/0!</v>
      </c>
      <c r="E11" s="47"/>
    </row>
  </sheetData>
  <mergeCells count="1">
    <mergeCell ref="A2:E2"/>
  </mergeCells>
  <pageMargins left="0.75" right="0.393055555555556" top="1" bottom="1" header="0.511805555555556" footer="0.51180555555555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46"/>
  <sheetViews>
    <sheetView showZeros="0" workbookViewId="0">
      <selection activeCell="A5" sqref="$A5:$XFD24"/>
    </sheetView>
  </sheetViews>
  <sheetFormatPr defaultColWidth="9" defaultRowHeight="14.25"/>
  <cols>
    <col min="1" max="1" width="43.125" style="13" customWidth="1"/>
    <col min="2" max="2" width="18.375" style="13" customWidth="1"/>
    <col min="3" max="3" width="18.125" style="13" customWidth="1"/>
    <col min="4" max="4" width="20.875" style="13" customWidth="1"/>
    <col min="5" max="5" width="10.25" style="13" customWidth="1"/>
    <col min="6" max="6" width="9" style="13"/>
    <col min="7" max="7" width="9" style="13" hidden="1" customWidth="1"/>
    <col min="8" max="8" width="21.5" style="13" hidden="1" customWidth="1"/>
    <col min="9" max="11" width="9" style="13" hidden="1" customWidth="1"/>
    <col min="12" max="16384" width="9" style="13"/>
  </cols>
  <sheetData>
    <row r="1" ht="18.75" spans="1:1">
      <c r="A1" s="1" t="s">
        <v>1165</v>
      </c>
    </row>
    <row r="2" ht="22.5" spans="1:5">
      <c r="A2" s="2" t="s">
        <v>1166</v>
      </c>
      <c r="B2" s="2"/>
      <c r="C2" s="2"/>
      <c r="D2" s="2"/>
      <c r="E2" s="2"/>
    </row>
    <row r="3" ht="17.25" customHeight="1" spans="5:5">
      <c r="E3" s="22" t="s">
        <v>2</v>
      </c>
    </row>
    <row r="4" ht="37.5" customHeight="1" spans="1:5">
      <c r="A4" s="42" t="s">
        <v>3</v>
      </c>
      <c r="B4" s="43" t="s">
        <v>85</v>
      </c>
      <c r="C4" s="43" t="s">
        <v>1157</v>
      </c>
      <c r="D4" s="44" t="s">
        <v>6</v>
      </c>
      <c r="E4" s="44" t="s">
        <v>7</v>
      </c>
    </row>
    <row r="5" ht="19" customHeight="1" spans="1:5">
      <c r="A5" s="32" t="s">
        <v>1167</v>
      </c>
      <c r="B5" s="45">
        <f>B6+B9+B12+B18+B20+B24</f>
        <v>20642</v>
      </c>
      <c r="C5" s="45">
        <f>C6+C9+C12+C18+C20+C24</f>
        <v>90121</v>
      </c>
      <c r="D5" s="46">
        <f t="shared" ref="D5:D8" si="0">C5/B5*100</f>
        <v>436.590446662145</v>
      </c>
      <c r="E5" s="47"/>
    </row>
    <row r="6" customFormat="1" ht="19" customHeight="1" spans="1:11">
      <c r="A6" s="33" t="s">
        <v>1168</v>
      </c>
      <c r="B6" s="45">
        <f>B7+B8</f>
        <v>54</v>
      </c>
      <c r="C6" s="45">
        <f>C7+C8</f>
        <v>18</v>
      </c>
      <c r="D6" s="46">
        <f t="shared" si="0"/>
        <v>33.3333333333333</v>
      </c>
      <c r="E6" s="47"/>
      <c r="G6" s="48" t="s">
        <v>1169</v>
      </c>
      <c r="H6" s="49" t="s">
        <v>1168</v>
      </c>
      <c r="I6" s="65">
        <v>54</v>
      </c>
      <c r="J6" s="66">
        <v>18</v>
      </c>
      <c r="K6" s="67">
        <v>33.33</v>
      </c>
    </row>
    <row r="7" customFormat="1" ht="19" customHeight="1" spans="1:11">
      <c r="A7" s="36" t="s">
        <v>1170</v>
      </c>
      <c r="B7" s="45">
        <v>28</v>
      </c>
      <c r="C7" s="45"/>
      <c r="D7" s="46">
        <f t="shared" si="0"/>
        <v>0</v>
      </c>
      <c r="E7" s="47"/>
      <c r="G7" s="48" t="s">
        <v>1171</v>
      </c>
      <c r="H7" s="49" t="s">
        <v>1172</v>
      </c>
      <c r="I7" s="65">
        <v>28</v>
      </c>
      <c r="J7" s="66"/>
      <c r="K7" s="67"/>
    </row>
    <row r="8" customFormat="1" ht="19" customHeight="1" spans="1:11">
      <c r="A8" s="33" t="s">
        <v>1173</v>
      </c>
      <c r="B8" s="45">
        <v>26</v>
      </c>
      <c r="C8" s="45">
        <v>18</v>
      </c>
      <c r="D8" s="46">
        <f t="shared" si="0"/>
        <v>69.2307692307692</v>
      </c>
      <c r="E8" s="47"/>
      <c r="G8" s="48" t="s">
        <v>1174</v>
      </c>
      <c r="H8" s="49" t="s">
        <v>1175</v>
      </c>
      <c r="I8" s="65">
        <v>26</v>
      </c>
      <c r="J8" s="66">
        <v>18</v>
      </c>
      <c r="K8" s="67">
        <v>69.23</v>
      </c>
    </row>
    <row r="9" s="24" customFormat="1" ht="19" customHeight="1" spans="1:11">
      <c r="A9" s="50" t="s">
        <v>1176</v>
      </c>
      <c r="B9" s="51">
        <v>546</v>
      </c>
      <c r="C9" s="51">
        <v>887</v>
      </c>
      <c r="D9" s="52">
        <v>162.45</v>
      </c>
      <c r="E9" s="53"/>
      <c r="G9" s="48" t="s">
        <v>1177</v>
      </c>
      <c r="H9" s="49" t="s">
        <v>1176</v>
      </c>
      <c r="I9" s="65">
        <v>546</v>
      </c>
      <c r="J9" s="66">
        <v>887</v>
      </c>
      <c r="K9" s="67">
        <v>162.45</v>
      </c>
    </row>
    <row r="10" s="24" customFormat="1" ht="19" customHeight="1" spans="1:11">
      <c r="A10" s="54" t="s">
        <v>1178</v>
      </c>
      <c r="B10" s="55">
        <v>546</v>
      </c>
      <c r="C10" s="55">
        <v>887</v>
      </c>
      <c r="D10" s="46">
        <f t="shared" ref="D10:D23" si="1">C10/B10*100</f>
        <v>162.454212454212</v>
      </c>
      <c r="E10" s="53"/>
      <c r="G10" s="48" t="s">
        <v>1179</v>
      </c>
      <c r="H10" s="49" t="s">
        <v>1180</v>
      </c>
      <c r="I10" s="65">
        <v>546</v>
      </c>
      <c r="J10" s="66">
        <v>887</v>
      </c>
      <c r="K10" s="67">
        <v>162.45</v>
      </c>
    </row>
    <row r="11" s="24" customFormat="1" ht="19" customHeight="1" spans="1:11">
      <c r="A11" s="54" t="s">
        <v>1181</v>
      </c>
      <c r="B11" s="55"/>
      <c r="C11" s="55"/>
      <c r="D11" s="46" t="e">
        <f t="shared" si="1"/>
        <v>#DIV/0!</v>
      </c>
      <c r="E11" s="53"/>
      <c r="G11" s="48" t="s">
        <v>1182</v>
      </c>
      <c r="H11" s="49" t="s">
        <v>1183</v>
      </c>
      <c r="I11" s="65"/>
      <c r="J11" s="66"/>
      <c r="K11" s="67"/>
    </row>
    <row r="12" s="24" customFormat="1" ht="19" customHeight="1" spans="1:11">
      <c r="A12" s="50" t="s">
        <v>1184</v>
      </c>
      <c r="B12" s="51">
        <v>13771</v>
      </c>
      <c r="C12" s="51">
        <v>85845</v>
      </c>
      <c r="D12" s="46">
        <f t="shared" si="1"/>
        <v>623.375208772057</v>
      </c>
      <c r="E12" s="53"/>
      <c r="G12" s="48" t="s">
        <v>1185</v>
      </c>
      <c r="H12" s="49" t="s">
        <v>1186</v>
      </c>
      <c r="I12" s="65">
        <v>13771</v>
      </c>
      <c r="J12" s="66">
        <v>85845</v>
      </c>
      <c r="K12" s="67">
        <v>623.38</v>
      </c>
    </row>
    <row r="13" s="24" customFormat="1" ht="19" customHeight="1" spans="1:11">
      <c r="A13" s="50" t="s">
        <v>1187</v>
      </c>
      <c r="B13" s="51">
        <v>11374</v>
      </c>
      <c r="C13" s="51">
        <v>70492</v>
      </c>
      <c r="D13" s="46">
        <f t="shared" si="1"/>
        <v>619.7643748901</v>
      </c>
      <c r="E13" s="53"/>
      <c r="G13" s="48" t="s">
        <v>1188</v>
      </c>
      <c r="H13" s="49" t="s">
        <v>1189</v>
      </c>
      <c r="I13" s="65">
        <v>11374</v>
      </c>
      <c r="J13" s="66">
        <v>70492</v>
      </c>
      <c r="K13" s="67">
        <v>619.76</v>
      </c>
    </row>
    <row r="14" s="24" customFormat="1" ht="19" customHeight="1" spans="1:11">
      <c r="A14" s="50" t="s">
        <v>1190</v>
      </c>
      <c r="B14" s="51">
        <v>1546</v>
      </c>
      <c r="C14" s="51">
        <v>8000</v>
      </c>
      <c r="D14" s="46">
        <f t="shared" si="1"/>
        <v>517.464424320828</v>
      </c>
      <c r="E14" s="53"/>
      <c r="G14" s="48" t="s">
        <v>1191</v>
      </c>
      <c r="H14" s="49" t="s">
        <v>1192</v>
      </c>
      <c r="I14" s="65">
        <v>1546</v>
      </c>
      <c r="J14" s="66">
        <v>8000</v>
      </c>
      <c r="K14" s="67">
        <v>517.46</v>
      </c>
    </row>
    <row r="15" s="24" customFormat="1" ht="19" customHeight="1" spans="1:11">
      <c r="A15" s="56" t="s">
        <v>1193</v>
      </c>
      <c r="B15" s="51">
        <v>351</v>
      </c>
      <c r="C15" s="51">
        <v>1234</v>
      </c>
      <c r="D15" s="46">
        <f t="shared" si="1"/>
        <v>351.566951566952</v>
      </c>
      <c r="E15" s="53"/>
      <c r="G15" s="48" t="s">
        <v>1194</v>
      </c>
      <c r="H15" s="49" t="s">
        <v>1195</v>
      </c>
      <c r="I15" s="65">
        <v>351</v>
      </c>
      <c r="J15" s="66">
        <v>1234</v>
      </c>
      <c r="K15" s="67">
        <v>351.57</v>
      </c>
    </row>
    <row r="16" s="24" customFormat="1" ht="19" customHeight="1" spans="1:11">
      <c r="A16" s="56" t="s">
        <v>1196</v>
      </c>
      <c r="B16" s="51"/>
      <c r="C16" s="51">
        <v>6119</v>
      </c>
      <c r="D16" s="46" t="e">
        <f t="shared" si="1"/>
        <v>#DIV/0!</v>
      </c>
      <c r="E16" s="53"/>
      <c r="G16" s="48" t="s">
        <v>1197</v>
      </c>
      <c r="H16" s="49" t="s">
        <v>1198</v>
      </c>
      <c r="I16" s="68"/>
      <c r="J16" s="69">
        <v>6119</v>
      </c>
      <c r="K16" s="70"/>
    </row>
    <row r="17" s="41" customFormat="1" ht="19" customHeight="1" spans="1:11">
      <c r="A17" s="57" t="s">
        <v>1199</v>
      </c>
      <c r="B17" s="51">
        <v>500</v>
      </c>
      <c r="C17" s="51"/>
      <c r="D17" s="46">
        <f t="shared" si="1"/>
        <v>0</v>
      </c>
      <c r="E17" s="53"/>
      <c r="G17" s="48" t="s">
        <v>1200</v>
      </c>
      <c r="H17" s="49" t="s">
        <v>1201</v>
      </c>
      <c r="I17" s="65">
        <v>500</v>
      </c>
      <c r="J17" s="66"/>
      <c r="K17" s="67"/>
    </row>
    <row r="18" s="41" customFormat="1" ht="19" customHeight="1" spans="1:11">
      <c r="A18" s="56" t="s">
        <v>1202</v>
      </c>
      <c r="B18" s="55"/>
      <c r="C18" s="55"/>
      <c r="D18" s="46" t="e">
        <f t="shared" si="1"/>
        <v>#DIV/0!</v>
      </c>
      <c r="E18" s="53"/>
      <c r="G18" s="48" t="s">
        <v>1203</v>
      </c>
      <c r="H18" s="49" t="s">
        <v>1204</v>
      </c>
      <c r="I18" s="65"/>
      <c r="J18" s="66"/>
      <c r="K18" s="67"/>
    </row>
    <row r="19" ht="19" customHeight="1" spans="1:11">
      <c r="A19" s="56" t="s">
        <v>1205</v>
      </c>
      <c r="B19" s="55"/>
      <c r="C19" s="55"/>
      <c r="D19" s="46" t="e">
        <f t="shared" si="1"/>
        <v>#DIV/0!</v>
      </c>
      <c r="E19" s="53"/>
      <c r="G19" s="48" t="s">
        <v>1206</v>
      </c>
      <c r="H19" s="49" t="s">
        <v>1207</v>
      </c>
      <c r="I19" s="65"/>
      <c r="J19" s="66"/>
      <c r="K19" s="67"/>
    </row>
    <row r="20" ht="19" customHeight="1" spans="1:11">
      <c r="A20" s="50" t="s">
        <v>1208</v>
      </c>
      <c r="B20" s="58">
        <v>6195</v>
      </c>
      <c r="C20" s="58">
        <v>3097</v>
      </c>
      <c r="D20" s="59">
        <f t="shared" si="1"/>
        <v>49.9919289749798</v>
      </c>
      <c r="E20" s="53"/>
      <c r="G20" s="48" t="s">
        <v>1209</v>
      </c>
      <c r="H20" s="49" t="s">
        <v>1210</v>
      </c>
      <c r="I20" s="65">
        <v>6195</v>
      </c>
      <c r="J20" s="66">
        <v>3097</v>
      </c>
      <c r="K20" s="67">
        <v>49.99</v>
      </c>
    </row>
    <row r="21" ht="19" customHeight="1" spans="1:11">
      <c r="A21" s="50" t="s">
        <v>1211</v>
      </c>
      <c r="B21" s="58">
        <v>6000</v>
      </c>
      <c r="C21" s="58">
        <v>3000</v>
      </c>
      <c r="D21" s="59">
        <f t="shared" si="1"/>
        <v>50</v>
      </c>
      <c r="E21" s="53"/>
      <c r="G21" s="48" t="s">
        <v>1212</v>
      </c>
      <c r="H21" s="49" t="s">
        <v>1213</v>
      </c>
      <c r="I21" s="65">
        <v>6000</v>
      </c>
      <c r="J21" s="66">
        <v>3000</v>
      </c>
      <c r="K21" s="67">
        <v>50</v>
      </c>
    </row>
    <row r="22" ht="19" customHeight="1" spans="1:11">
      <c r="A22" s="50" t="s">
        <v>1214</v>
      </c>
      <c r="B22" s="58"/>
      <c r="C22" s="58"/>
      <c r="D22" s="59" t="e">
        <f t="shared" si="1"/>
        <v>#DIV/0!</v>
      </c>
      <c r="E22" s="53"/>
      <c r="G22" s="48" t="s">
        <v>1215</v>
      </c>
      <c r="H22" s="49" t="s">
        <v>1216</v>
      </c>
      <c r="I22" s="65"/>
      <c r="J22" s="66"/>
      <c r="K22" s="67"/>
    </row>
    <row r="23" ht="19" customHeight="1" spans="1:11">
      <c r="A23" s="56" t="s">
        <v>1217</v>
      </c>
      <c r="B23" s="58">
        <v>195</v>
      </c>
      <c r="C23" s="58">
        <v>97</v>
      </c>
      <c r="D23" s="59">
        <f t="shared" si="1"/>
        <v>49.7435897435897</v>
      </c>
      <c r="E23" s="53"/>
      <c r="G23" s="48" t="s">
        <v>1218</v>
      </c>
      <c r="H23" s="49" t="s">
        <v>1219</v>
      </c>
      <c r="I23" s="65">
        <v>195</v>
      </c>
      <c r="J23" s="66">
        <v>97</v>
      </c>
      <c r="K23" s="67">
        <v>49.74</v>
      </c>
    </row>
    <row r="24" ht="19" customHeight="1" spans="1:11">
      <c r="A24" s="60" t="s">
        <v>1220</v>
      </c>
      <c r="B24" s="61">
        <v>76</v>
      </c>
      <c r="C24" s="61">
        <v>274</v>
      </c>
      <c r="D24" s="52">
        <v>360.53</v>
      </c>
      <c r="E24" s="60"/>
      <c r="G24" s="48" t="s">
        <v>1221</v>
      </c>
      <c r="H24" s="49" t="s">
        <v>1222</v>
      </c>
      <c r="I24" s="65">
        <v>76</v>
      </c>
      <c r="J24" s="66">
        <v>274</v>
      </c>
      <c r="K24" s="67">
        <v>360.53</v>
      </c>
    </row>
    <row r="25" spans="7:11">
      <c r="G25" s="48" t="s">
        <v>1223</v>
      </c>
      <c r="H25" s="49" t="s">
        <v>1224</v>
      </c>
      <c r="I25" s="65"/>
      <c r="J25" s="66"/>
      <c r="K25" s="71"/>
    </row>
    <row r="26" spans="7:11">
      <c r="G26" s="62"/>
      <c r="H26" s="63"/>
      <c r="I26" s="62"/>
      <c r="J26" s="72"/>
      <c r="K26" s="72"/>
    </row>
    <row r="27" spans="7:11">
      <c r="G27" s="62"/>
      <c r="H27" s="63"/>
      <c r="I27" s="62"/>
      <c r="J27" s="72"/>
      <c r="K27" s="72"/>
    </row>
    <row r="28" spans="7:11">
      <c r="G28" s="62"/>
      <c r="H28" s="63"/>
      <c r="I28" s="62"/>
      <c r="J28" s="72"/>
      <c r="K28" s="72"/>
    </row>
    <row r="29" spans="7:11">
      <c r="G29" s="62"/>
      <c r="H29" s="63"/>
      <c r="I29" s="62"/>
      <c r="J29" s="72"/>
      <c r="K29" s="72"/>
    </row>
    <row r="30" spans="7:11">
      <c r="G30" s="62"/>
      <c r="H30" s="63"/>
      <c r="I30" s="62"/>
      <c r="J30" s="72"/>
      <c r="K30" s="72"/>
    </row>
    <row r="31" spans="7:11">
      <c r="G31" s="62"/>
      <c r="H31" s="63"/>
      <c r="I31" s="62"/>
      <c r="J31" s="72"/>
      <c r="K31" s="72"/>
    </row>
    <row r="32" spans="7:11">
      <c r="G32" s="62"/>
      <c r="H32" s="63"/>
      <c r="I32" s="62"/>
      <c r="J32" s="72"/>
      <c r="K32" s="72"/>
    </row>
    <row r="33" spans="7:11">
      <c r="G33" s="62"/>
      <c r="H33" s="63"/>
      <c r="I33" s="62"/>
      <c r="J33" s="72"/>
      <c r="K33" s="72"/>
    </row>
    <row r="34" spans="7:11">
      <c r="G34" s="62"/>
      <c r="H34" s="63"/>
      <c r="I34" s="62"/>
      <c r="J34" s="72"/>
      <c r="K34" s="72"/>
    </row>
    <row r="35" spans="7:11">
      <c r="G35" s="62"/>
      <c r="H35" s="63" t="s">
        <v>112</v>
      </c>
      <c r="I35" s="73">
        <v>20642</v>
      </c>
      <c r="J35" s="74">
        <v>90121</v>
      </c>
      <c r="K35" s="71">
        <v>436.59</v>
      </c>
    </row>
    <row r="36" spans="7:11">
      <c r="G36" s="48"/>
      <c r="H36" s="64" t="s">
        <v>116</v>
      </c>
      <c r="I36" s="73">
        <v>60152</v>
      </c>
      <c r="J36" s="74"/>
      <c r="K36" s="71"/>
    </row>
    <row r="37" spans="7:11">
      <c r="G37" s="48"/>
      <c r="H37" s="49" t="s">
        <v>1225</v>
      </c>
      <c r="I37" s="73">
        <v>7</v>
      </c>
      <c r="J37" s="74"/>
      <c r="K37" s="71"/>
    </row>
    <row r="38" spans="7:11">
      <c r="G38" s="48"/>
      <c r="H38" s="49" t="s">
        <v>1226</v>
      </c>
      <c r="I38" s="73"/>
      <c r="J38" s="74"/>
      <c r="K38" s="71"/>
    </row>
    <row r="39" spans="7:11">
      <c r="G39" s="48"/>
      <c r="H39" s="49" t="s">
        <v>1227</v>
      </c>
      <c r="I39" s="73">
        <v>7</v>
      </c>
      <c r="J39" s="74"/>
      <c r="K39" s="71"/>
    </row>
    <row r="40" spans="7:11">
      <c r="G40" s="48"/>
      <c r="H40" s="49" t="s">
        <v>1228</v>
      </c>
      <c r="I40" s="73">
        <v>60026</v>
      </c>
      <c r="J40" s="74"/>
      <c r="K40" s="71"/>
    </row>
    <row r="41" spans="7:11">
      <c r="G41" s="48"/>
      <c r="H41" s="49" t="s">
        <v>1229</v>
      </c>
      <c r="I41" s="73">
        <v>119</v>
      </c>
      <c r="J41" s="74"/>
      <c r="K41" s="71"/>
    </row>
    <row r="42" spans="7:11">
      <c r="G42" s="48"/>
      <c r="H42" s="49" t="s">
        <v>1230</v>
      </c>
      <c r="I42" s="73"/>
      <c r="J42" s="74"/>
      <c r="K42" s="71"/>
    </row>
    <row r="43" spans="7:11">
      <c r="G43" s="48"/>
      <c r="H43" s="49" t="s">
        <v>1231</v>
      </c>
      <c r="I43" s="73"/>
      <c r="J43" s="74"/>
      <c r="K43" s="71"/>
    </row>
    <row r="44" spans="7:11">
      <c r="G44" s="48"/>
      <c r="H44" s="49"/>
      <c r="I44" s="62"/>
      <c r="J44" s="72"/>
      <c r="K44" s="72"/>
    </row>
    <row r="45" spans="7:11">
      <c r="G45" s="48"/>
      <c r="H45" s="49"/>
      <c r="I45" s="62"/>
      <c r="J45" s="72"/>
      <c r="K45" s="72"/>
    </row>
    <row r="46" spans="7:11">
      <c r="G46" s="62"/>
      <c r="H46" s="63" t="s">
        <v>128</v>
      </c>
      <c r="I46" s="73">
        <v>80794</v>
      </c>
      <c r="J46" s="74">
        <v>90121</v>
      </c>
      <c r="K46" s="71">
        <v>111.54</v>
      </c>
    </row>
  </sheetData>
  <mergeCells count="1">
    <mergeCell ref="A2:E2"/>
  </mergeCells>
  <pageMargins left="0.747916666666667" right="0.2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一般公共预算收入表</vt:lpstr>
      <vt:lpstr>一般公共预算支出表</vt:lpstr>
      <vt:lpstr>本级一般公共预算支出表</vt:lpstr>
      <vt:lpstr>本级一般公共预算基本支出表</vt:lpstr>
      <vt:lpstr>一般公共预算税收返还和转移支付表</vt:lpstr>
      <vt:lpstr>政府一般债务限额和余额情况表</vt:lpstr>
      <vt:lpstr>一般公共预算三公经费预算</vt:lpstr>
      <vt:lpstr>政府性基金收入表</vt:lpstr>
      <vt:lpstr>政府性基金支出表 </vt:lpstr>
      <vt:lpstr>本级政府性基金支出表</vt:lpstr>
      <vt:lpstr>政府性基金转移支付表</vt:lpstr>
      <vt:lpstr>政府专项债务限额和余额情况表</vt:lpstr>
      <vt:lpstr>国有资本经营预算收入表</vt:lpstr>
      <vt:lpstr>国有资本经营预算支出表 </vt:lpstr>
      <vt:lpstr>本级国有资本经营预算支出表</vt:lpstr>
      <vt:lpstr>对下安排转移支付的应当公开国有资本经营预算转移支付表</vt:lpstr>
      <vt:lpstr>社会保险基金收入表</vt:lpstr>
      <vt:lpstr>社会保险基金支出表</vt:lpstr>
      <vt:lpstr>专项转移支付分项目公开表</vt:lpstr>
      <vt:lpstr>专项转移支付分地区公开表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null,null,预算公开</dc:creator>
  <cp:lastModifiedBy>Administrator</cp:lastModifiedBy>
  <dcterms:created xsi:type="dcterms:W3CDTF">2017-03-24T01:59:00Z</dcterms:created>
  <dcterms:modified xsi:type="dcterms:W3CDTF">2021-05-25T07:27:29Z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