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<sst xmlns="http://schemas.openxmlformats.org/spreadsheetml/2006/main" count="46" uniqueCount="46">
  <si>
    <t>附件：</t>
  </si>
  <si>
    <t xml:space="preserve">  长治市上党区2024年韩店街道医院小区等十三个老旧小区改造工程概算核定表</t>
  </si>
  <si>
    <t>序号</t>
  </si>
  <si>
    <t>工程项目或费用名称</t>
  </si>
  <si>
    <t>建筑工程费（万元）</t>
  </si>
  <si>
    <t>安装工程费（万元）</t>
  </si>
  <si>
    <t>其他费用</t>
  </si>
  <si>
    <t>合计
（万元）</t>
  </si>
  <si>
    <t>一</t>
  </si>
  <si>
    <t>工程费用</t>
  </si>
  <si>
    <t>二轻家属院</t>
  </si>
  <si>
    <t>区委小区西区北楼</t>
  </si>
  <si>
    <t>县一中家属院</t>
  </si>
  <si>
    <t>医院小区2#楼</t>
  </si>
  <si>
    <t>医院小区3#楼</t>
  </si>
  <si>
    <t>医院小区4#楼</t>
  </si>
  <si>
    <t>医院小区5#楼</t>
  </si>
  <si>
    <t>水利局家属院</t>
  </si>
  <si>
    <t>工商局家属院</t>
  </si>
  <si>
    <t>法庭小区</t>
  </si>
  <si>
    <t>交通小区（旧车站）</t>
  </si>
  <si>
    <t>开发公司小区</t>
  </si>
  <si>
    <t>矿灯厂小区</t>
  </si>
  <si>
    <t>二</t>
  </si>
  <si>
    <t>工程建设其他费用</t>
  </si>
  <si>
    <t>建设单位管理费</t>
  </si>
  <si>
    <t>财建[2016]504号，改扩建项目，降低50%</t>
  </si>
  <si>
    <t>工程设计费</t>
  </si>
  <si>
    <t>工程监理费</t>
  </si>
  <si>
    <t>依据《山西省工程建设其他费用标准》晋建 标 字（2009）9 号文计取</t>
  </si>
  <si>
    <t>招标代理费</t>
  </si>
  <si>
    <t>分段累进法</t>
  </si>
  <si>
    <t>清单控制价及编制费（造价咨询费）</t>
  </si>
  <si>
    <t xml:space="preserve">差额定率累进法 </t>
  </si>
  <si>
    <t>可行性研究费</t>
  </si>
  <si>
    <t>测绘费</t>
  </si>
  <si>
    <t>场地准备及临时设施费</t>
  </si>
  <si>
    <t>建安工程费的1.2%*50%（改扩建项目，降低50%）</t>
  </si>
  <si>
    <t>工程保险费</t>
  </si>
  <si>
    <t>建安工程费的0.2%</t>
  </si>
  <si>
    <t>工程质量检测费</t>
  </si>
  <si>
    <t>建安工程费的0.5%</t>
  </si>
  <si>
    <t>三</t>
  </si>
  <si>
    <t>基本预备费</t>
  </si>
  <si>
    <t>按6%计</t>
  </si>
  <si>
    <t>投资总额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</si>
</sst>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D5" sqref="D5"/>
    </sheetView>
  </sheetViews>
  <sheetFormatPr defaultColWidth="9" defaultRowHeight="13.5"/>
  <cols>
    <col min="1" max="1" width="6.75" customWidth="1"/>
    <col min="2" max="2" width="22.5" customWidth="1"/>
    <col min="3" max="3" width="14" customWidth="1"/>
    <col min="4" max="4" width="20.25" customWidth="1"/>
    <col min="5" max="5" width="12.25" customWidth="1"/>
    <col min="6" max="6" width="12" customWidth="1"/>
    <col min="8" max="8" width="9.375"/>
  </cols>
  <sheetData>
    <row r="1" ht="33" customHeight="1" spans="1:6">
      <c r="A1" s="1" t="s">
        <v>0</v>
      </c>
      <c r="B1" s="2"/>
      <c r="C1" s="1"/>
      <c r="D1" s="1"/>
      <c r="E1" s="1"/>
      <c r="F1" s="1"/>
    </row>
    <row r="2" ht="66" customHeight="1" spans="1:6">
      <c r="A2" s="3" t="s">
        <v>1</v>
      </c>
      <c r="B2" s="3"/>
      <c r="C2" s="3"/>
      <c r="D2" s="3"/>
      <c r="E2" s="3"/>
      <c r="F2" s="3"/>
    </row>
    <row r="3" ht="5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7" customHeight="1" spans="1:6">
      <c r="A4" s="5" t="s">
        <v>8</v>
      </c>
      <c r="B4" s="6" t="s">
        <v>9</v>
      </c>
      <c r="C4" s="7">
        <f>SUM(C5:C17)</f>
        <v>1523.7447</v>
      </c>
      <c r="D4" s="7">
        <f>SUM(D5:D17)</f>
        <v>673.2</v>
      </c>
      <c r="E4" s="7"/>
      <c r="F4" s="8">
        <f>C4+D4</f>
        <v>2196.9447</v>
      </c>
    </row>
    <row r="5" ht="37" customHeight="1" spans="1:6">
      <c r="A5" s="9">
        <v>1</v>
      </c>
      <c r="B5" s="10" t="s">
        <v>10</v>
      </c>
      <c r="C5" s="11">
        <v>66.4347</v>
      </c>
      <c r="D5" s="11">
        <v>21.27</v>
      </c>
      <c r="E5" s="11"/>
      <c r="F5" s="12">
        <f t="shared" ref="F5:F17" si="0">C5+D5</f>
        <v>87.7047</v>
      </c>
    </row>
    <row r="6" ht="38" customHeight="1" spans="1:7">
      <c r="A6" s="9">
        <v>2</v>
      </c>
      <c r="B6" s="10" t="s">
        <v>11</v>
      </c>
      <c r="C6" s="11">
        <v>64.92</v>
      </c>
      <c r="D6" s="11">
        <v>38.95</v>
      </c>
      <c r="E6" s="11"/>
      <c r="F6" s="12">
        <f t="shared" si="0"/>
        <v>103.87</v>
      </c>
      <c r="G6" s="13"/>
    </row>
    <row r="7" ht="39" customHeight="1" spans="1:7">
      <c r="A7" s="9">
        <v>3</v>
      </c>
      <c r="B7" s="10" t="s">
        <v>12</v>
      </c>
      <c r="C7" s="11">
        <v>381.07</v>
      </c>
      <c r="D7" s="11">
        <v>209.25</v>
      </c>
      <c r="E7" s="11"/>
      <c r="F7" s="14">
        <f t="shared" si="0"/>
        <v>590.32</v>
      </c>
      <c r="G7" s="13"/>
    </row>
    <row r="8" ht="39" customHeight="1" spans="1:7">
      <c r="A8" s="9">
        <v>4</v>
      </c>
      <c r="B8" s="10" t="s">
        <v>13</v>
      </c>
      <c r="C8" s="11">
        <v>89.91</v>
      </c>
      <c r="D8" s="11">
        <v>38.84</v>
      </c>
      <c r="E8" s="11"/>
      <c r="F8" s="15">
        <f t="shared" si="0"/>
        <v>128.75</v>
      </c>
      <c r="G8" s="13"/>
    </row>
    <row r="9" ht="42" customHeight="1" spans="1:7">
      <c r="A9" s="9">
        <v>5</v>
      </c>
      <c r="B9" s="10" t="s">
        <v>14</v>
      </c>
      <c r="C9" s="11">
        <v>96.98</v>
      </c>
      <c r="D9" s="11">
        <v>36.09</v>
      </c>
      <c r="E9" s="11"/>
      <c r="F9" s="14">
        <f t="shared" si="0"/>
        <v>133.07</v>
      </c>
      <c r="G9" s="13"/>
    </row>
    <row r="10" ht="41" customHeight="1" spans="1:7">
      <c r="A10" s="9">
        <v>6</v>
      </c>
      <c r="B10" s="10" t="s">
        <v>15</v>
      </c>
      <c r="C10" s="11">
        <v>98.11</v>
      </c>
      <c r="D10" s="11">
        <v>44.52</v>
      </c>
      <c r="E10" s="11"/>
      <c r="F10" s="14">
        <f t="shared" si="0"/>
        <v>142.63</v>
      </c>
      <c r="G10" s="13"/>
    </row>
    <row r="11" ht="39" customHeight="1" spans="1:7">
      <c r="A11" s="9">
        <v>7</v>
      </c>
      <c r="B11" s="10" t="s">
        <v>16</v>
      </c>
      <c r="C11" s="11">
        <v>99.78</v>
      </c>
      <c r="D11" s="11">
        <v>43.66</v>
      </c>
      <c r="E11" s="11"/>
      <c r="F11" s="14">
        <f t="shared" si="0"/>
        <v>143.44</v>
      </c>
      <c r="G11" s="13"/>
    </row>
    <row r="12" ht="37" customHeight="1" spans="1:7">
      <c r="A12" s="9">
        <v>8</v>
      </c>
      <c r="B12" s="10" t="s">
        <v>17</v>
      </c>
      <c r="C12" s="11">
        <v>99.21</v>
      </c>
      <c r="D12" s="11">
        <v>53.57</v>
      </c>
      <c r="E12" s="11"/>
      <c r="F12" s="14">
        <f t="shared" si="0"/>
        <v>152.78</v>
      </c>
      <c r="G12" s="13"/>
    </row>
    <row r="13" ht="38" customHeight="1" spans="1:7">
      <c r="A13" s="9">
        <v>9</v>
      </c>
      <c r="B13" s="10" t="s">
        <v>18</v>
      </c>
      <c r="C13" s="11">
        <v>85.74</v>
      </c>
      <c r="D13" s="11">
        <v>32.68</v>
      </c>
      <c r="E13" s="11"/>
      <c r="F13" s="15">
        <f t="shared" si="0"/>
        <v>118.42</v>
      </c>
      <c r="G13" s="13"/>
    </row>
    <row r="14" ht="39" customHeight="1" spans="1:7">
      <c r="A14" s="9">
        <v>10</v>
      </c>
      <c r="B14" s="10" t="s">
        <v>19</v>
      </c>
      <c r="C14" s="11">
        <v>104.45</v>
      </c>
      <c r="D14" s="11">
        <v>29</v>
      </c>
      <c r="E14" s="11"/>
      <c r="F14" s="15">
        <f t="shared" si="0"/>
        <v>133.45</v>
      </c>
      <c r="G14" s="13"/>
    </row>
    <row r="15" ht="41" customHeight="1" spans="1:7">
      <c r="A15" s="9">
        <v>11</v>
      </c>
      <c r="B15" s="10" t="s">
        <v>20</v>
      </c>
      <c r="C15" s="11">
        <v>107.62</v>
      </c>
      <c r="D15" s="11">
        <v>35.74</v>
      </c>
      <c r="E15" s="11"/>
      <c r="F15" s="15">
        <f t="shared" si="0"/>
        <v>143.36</v>
      </c>
      <c r="G15" s="16"/>
    </row>
    <row r="16" ht="43" customHeight="1" spans="1:6">
      <c r="A16" s="9">
        <v>12</v>
      </c>
      <c r="B16" s="10" t="s">
        <v>21</v>
      </c>
      <c r="C16" s="11">
        <v>54.45</v>
      </c>
      <c r="D16" s="11">
        <v>17.48</v>
      </c>
      <c r="E16" s="11"/>
      <c r="F16" s="15">
        <f t="shared" si="0"/>
        <v>71.93</v>
      </c>
    </row>
    <row r="17" ht="40" customHeight="1" spans="1:6">
      <c r="A17" s="9">
        <v>13</v>
      </c>
      <c r="B17" s="10" t="s">
        <v>22</v>
      </c>
      <c r="C17" s="11">
        <v>175.07</v>
      </c>
      <c r="D17" s="11">
        <v>72.15</v>
      </c>
      <c r="E17" s="11"/>
      <c r="F17" s="15">
        <f t="shared" si="0"/>
        <v>247.22</v>
      </c>
    </row>
    <row r="18" ht="48" customHeight="1" spans="1:6">
      <c r="A18" s="5" t="s">
        <v>23</v>
      </c>
      <c r="B18" s="6" t="s">
        <v>24</v>
      </c>
      <c r="C18" s="17"/>
      <c r="D18" s="18"/>
      <c r="E18" s="7">
        <f>SUM(E19:E28)</f>
        <v>191.35</v>
      </c>
      <c r="F18" s="7">
        <f>SUM(F19:F28)</f>
        <v>191.35</v>
      </c>
    </row>
    <row r="19" ht="44" customHeight="1" spans="1:6">
      <c r="A19" s="9">
        <v>1</v>
      </c>
      <c r="B19" s="10" t="s">
        <v>25</v>
      </c>
      <c r="C19" s="19" t="s">
        <v>26</v>
      </c>
      <c r="D19" s="20"/>
      <c r="E19" s="11">
        <v>19.77</v>
      </c>
      <c r="F19" s="11">
        <v>19.77</v>
      </c>
    </row>
    <row r="20" ht="42" customHeight="1" spans="1:6">
      <c r="A20" s="9">
        <v>2</v>
      </c>
      <c r="B20" s="10" t="s">
        <v>27</v>
      </c>
      <c r="C20" s="19"/>
      <c r="D20" s="20"/>
      <c r="E20" s="11">
        <v>50</v>
      </c>
      <c r="F20" s="11">
        <v>50</v>
      </c>
    </row>
    <row r="21" ht="60" customHeight="1" spans="1:6">
      <c r="A21" s="9">
        <v>3</v>
      </c>
      <c r="B21" s="10" t="s">
        <v>28</v>
      </c>
      <c r="C21" s="19" t="s">
        <v>29</v>
      </c>
      <c r="D21" s="20"/>
      <c r="E21" s="11">
        <v>58.83</v>
      </c>
      <c r="F21" s="11">
        <v>58.83</v>
      </c>
    </row>
    <row r="22" ht="44" customHeight="1" spans="1:6">
      <c r="A22" s="9">
        <v>4</v>
      </c>
      <c r="B22" s="10" t="s">
        <v>30</v>
      </c>
      <c r="C22" s="19" t="s">
        <v>31</v>
      </c>
      <c r="D22" s="20"/>
      <c r="E22" s="11">
        <v>10.74</v>
      </c>
      <c r="F22" s="11">
        <v>10.74</v>
      </c>
    </row>
    <row r="23" ht="48" customHeight="1" spans="1:6">
      <c r="A23" s="9">
        <v>5</v>
      </c>
      <c r="B23" s="10" t="s">
        <v>32</v>
      </c>
      <c r="C23" s="19" t="s">
        <v>33</v>
      </c>
      <c r="D23" s="20"/>
      <c r="E23" s="11">
        <v>8.3</v>
      </c>
      <c r="F23" s="11">
        <v>8.3</v>
      </c>
    </row>
    <row r="24" ht="42" customHeight="1" spans="1:6">
      <c r="A24" s="9">
        <v>6</v>
      </c>
      <c r="B24" s="10" t="s">
        <v>34</v>
      </c>
      <c r="C24" s="19"/>
      <c r="D24" s="20"/>
      <c r="E24" s="11">
        <v>8</v>
      </c>
      <c r="F24" s="11">
        <v>8</v>
      </c>
    </row>
    <row r="25" ht="42" customHeight="1" spans="1:6">
      <c r="A25" s="9">
        <v>7</v>
      </c>
      <c r="B25" s="10" t="s">
        <v>35</v>
      </c>
      <c r="C25" s="19"/>
      <c r="D25" s="20"/>
      <c r="E25" s="11">
        <v>7.16</v>
      </c>
      <c r="F25" s="11">
        <v>7.16</v>
      </c>
    </row>
    <row r="26" ht="37" customHeight="1" spans="1:6">
      <c r="A26" s="9">
        <v>8</v>
      </c>
      <c r="B26" s="10" t="s">
        <v>36</v>
      </c>
      <c r="C26" s="19" t="s">
        <v>37</v>
      </c>
      <c r="D26" s="20"/>
      <c r="E26" s="11">
        <v>13.18</v>
      </c>
      <c r="F26" s="11">
        <v>13.18</v>
      </c>
    </row>
    <row r="27" ht="44" customHeight="1" spans="1:6">
      <c r="A27" s="9">
        <v>9</v>
      </c>
      <c r="B27" s="10" t="s">
        <v>38</v>
      </c>
      <c r="C27" s="19" t="s">
        <v>39</v>
      </c>
      <c r="D27" s="20"/>
      <c r="E27" s="11">
        <v>4.39</v>
      </c>
      <c r="F27" s="11">
        <v>4.39</v>
      </c>
    </row>
    <row r="28" ht="42" customHeight="1" spans="1:6">
      <c r="A28" s="9">
        <v>10</v>
      </c>
      <c r="B28" s="10" t="s">
        <v>40</v>
      </c>
      <c r="C28" s="19" t="s">
        <v>41</v>
      </c>
      <c r="D28" s="20"/>
      <c r="E28" s="11">
        <v>10.98</v>
      </c>
      <c r="F28" s="11">
        <v>10.98</v>
      </c>
    </row>
    <row r="29" ht="46" customHeight="1" spans="1:9">
      <c r="A29" s="5" t="s">
        <v>42</v>
      </c>
      <c r="B29" s="6" t="s">
        <v>43</v>
      </c>
      <c r="C29" s="7" t="s">
        <v>44</v>
      </c>
      <c r="D29" s="7"/>
      <c r="E29" s="7">
        <v>143.3</v>
      </c>
      <c r="F29" s="7">
        <v>143.3</v>
      </c>
      <c r="G29" s="16"/>
      <c r="H29" s="16"/>
      <c r="I29" s="16"/>
    </row>
    <row r="30" ht="49" customHeight="1" spans="1:9">
      <c r="A30" s="5" t="s">
        <v>45</v>
      </c>
      <c r="B30" s="5"/>
      <c r="C30" s="19"/>
      <c r="D30" s="21"/>
      <c r="E30" s="20"/>
      <c r="F30" s="8">
        <f>F4+F18+F29</f>
        <v>2531.5947</v>
      </c>
      <c r="G30" s="16"/>
      <c r="H30" s="16"/>
      <c r="I30" s="16"/>
    </row>
    <row r="31" ht="28.5" customHeight="1"/>
    <row r="32" ht="28.5" customHeight="1"/>
  </sheetData>
  <mergeCells count="15">
    <mergeCell ref="A2:F2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B30"/>
    <mergeCell ref="C30:E30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2024-06-28T09:01:51Z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230F7B4B57D946FEAF0E00611E3F05ED_12</vt:lpwstr>
  </property>
</Properties>
</file>