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192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<sst xmlns="http://schemas.openxmlformats.org/spreadsheetml/2006/main" count="166" uniqueCount="127">
  <si>
    <t>2024年大豆、高梁、果树、种植业保险补贴资金明细表</t>
  </si>
  <si>
    <t>单位：户、亩、元</t>
  </si>
  <si>
    <t>序号</t>
  </si>
  <si>
    <t>被保险人</t>
  </si>
  <si>
    <t>保单号</t>
  </si>
  <si>
    <t>投保户数</t>
  </si>
  <si>
    <t>投保面积</t>
  </si>
  <si>
    <t>自交保费</t>
  </si>
  <si>
    <t>市、区财政补贴</t>
  </si>
  <si>
    <t>总保费</t>
  </si>
  <si>
    <t>种植地点</t>
  </si>
  <si>
    <t>承保公司</t>
  </si>
  <si>
    <t>市级</t>
  </si>
  <si>
    <t>区级</t>
  </si>
  <si>
    <t>上党区南宋镇人民政府</t>
  </si>
  <si>
    <t>ATAY605ZL824Q050000L</t>
  </si>
  <si>
    <t>上党区南宋镇(大豆)</t>
  </si>
  <si>
    <t>太平洋财险</t>
  </si>
  <si>
    <t>上党区八义镇人民政府</t>
  </si>
  <si>
    <t>ATAY605ZL824Q050001H</t>
  </si>
  <si>
    <t>上党区八义镇(大豆)</t>
  </si>
  <si>
    <t>小计</t>
  </si>
  <si>
    <t>长治市上党区西池乡河头村民委员会</t>
  </si>
  <si>
    <t>214040422B42024000013</t>
  </si>
  <si>
    <t>上党区西池乡河头村(大豆)</t>
  </si>
  <si>
    <t>中煤财险</t>
  </si>
  <si>
    <t>长治市上党区西池乡东池村民委员会</t>
  </si>
  <si>
    <t>214040422B42024000014</t>
  </si>
  <si>
    <t>上党区西池乡东池村(大豆)</t>
  </si>
  <si>
    <t>长治市上党区西池乡长井头村民委员会</t>
  </si>
  <si>
    <t>214040422B42024000015</t>
  </si>
  <si>
    <t>上党区西池乡长井头村(大豆)</t>
  </si>
  <si>
    <t>王*东</t>
  </si>
  <si>
    <t>214040422B42024000016</t>
  </si>
  <si>
    <t>上党区西池乡西池村(大豆)</t>
  </si>
  <si>
    <t>屈*红</t>
  </si>
  <si>
    <t>214040422B42024000017</t>
  </si>
  <si>
    <t>上党区西池乡北宋壁村(大豆)</t>
  </si>
  <si>
    <t>程*红</t>
  </si>
  <si>
    <t>214040422B42024000018</t>
  </si>
  <si>
    <t>上党区西池乡坟上村(大豆)</t>
  </si>
  <si>
    <t>长治市上党区西池乡北仙泉村民委员会</t>
  </si>
  <si>
    <t>214040422B42024000019</t>
  </si>
  <si>
    <t>上党区西池乡北仙泉村(大豆)</t>
  </si>
  <si>
    <t>长治市上党区西池乡沙峪村民委员会</t>
  </si>
  <si>
    <t>214040422B42024000020</t>
  </si>
  <si>
    <t>上党区西池乡沙峪村(大豆)</t>
  </si>
  <si>
    <t>长治市上党区西池乡申川村民委员会</t>
  </si>
  <si>
    <t>214040422B42024000021</t>
  </si>
  <si>
    <t>上党区西池乡申川村(大豆)</t>
  </si>
  <si>
    <t>长治市上党区西池乡小河村民委员会</t>
  </si>
  <si>
    <t>214040422B42024000022</t>
  </si>
  <si>
    <t>上党区西池乡小河村(大豆)</t>
  </si>
  <si>
    <t>长治市上党区西池乡周南村民委员会</t>
  </si>
  <si>
    <t>214040422B42024000023</t>
  </si>
  <si>
    <t>上党区西池乡周南村(大豆)</t>
  </si>
  <si>
    <t>长治市上党区西池乡西故县村民委员会</t>
  </si>
  <si>
    <t>214040422B42024000024</t>
  </si>
  <si>
    <t>上党区西池乡西故县村(大豆)</t>
  </si>
  <si>
    <t>张*印</t>
  </si>
  <si>
    <t>214040422B42024000025</t>
  </si>
  <si>
    <t>上党区西池乡南仙泉村(大豆)</t>
  </si>
  <si>
    <t>214040422B42024000026</t>
  </si>
  <si>
    <t>王*国</t>
  </si>
  <si>
    <t>214040422B42024000029</t>
  </si>
  <si>
    <t>上党区西池乡彭家村(大豆)</t>
  </si>
  <si>
    <t>长治市上党区西池乡彭家村经济合作社</t>
  </si>
  <si>
    <t>214040422B42024000030</t>
  </si>
  <si>
    <t>王*青</t>
  </si>
  <si>
    <t>214040422B42024000031</t>
  </si>
  <si>
    <t>苗*文</t>
  </si>
  <si>
    <t>214040422B420240000011</t>
  </si>
  <si>
    <t>上党区苏店镇孟杜庄村(大豆)</t>
  </si>
  <si>
    <t>于*中</t>
  </si>
  <si>
    <t>214040422B42024000002</t>
  </si>
  <si>
    <t>上党区苏店镇原村村(大豆)</t>
  </si>
  <si>
    <t>长治市上党区苏店镇郝店村民委员会</t>
  </si>
  <si>
    <t>214040422B42024000003</t>
  </si>
  <si>
    <t>上党区苏店镇郝店村(大豆)</t>
  </si>
  <si>
    <t>候*兵</t>
  </si>
  <si>
    <t>214040422B42024000004</t>
  </si>
  <si>
    <t>上党区苏店镇新庄村(大豆)</t>
  </si>
  <si>
    <t>暴*科</t>
  </si>
  <si>
    <t>214040422B42024000005</t>
  </si>
  <si>
    <t>上党区苏店镇南董村(大豆)</t>
  </si>
  <si>
    <t>宋*燕</t>
  </si>
  <si>
    <t>214040422B42024000006</t>
  </si>
  <si>
    <t>上党区苏店镇王董村(大豆)</t>
  </si>
  <si>
    <t>郭*风</t>
  </si>
  <si>
    <t>214040422B42024000007</t>
  </si>
  <si>
    <t>上党区苏店镇曹家堰村(大豆)</t>
  </si>
  <si>
    <t>长治市上党区苏店镇前土门村民委员会</t>
  </si>
  <si>
    <t>214040422B42024000008</t>
  </si>
  <si>
    <t>上党区苏店镇前土门村(大豆)</t>
  </si>
  <si>
    <t>长治市上党区苏店镇定流村民委员会</t>
  </si>
  <si>
    <t>214040422B42024000009</t>
  </si>
  <si>
    <t>上党区苏店镇定流村(大豆)</t>
  </si>
  <si>
    <t>长治市上党区苏店镇会里村经济合作社</t>
  </si>
  <si>
    <t>214040422B42024000010</t>
  </si>
  <si>
    <t>上党区苏店镇会里村(大豆)</t>
  </si>
  <si>
    <t>长治市上党区苏店镇东贾村民委员会</t>
  </si>
  <si>
    <t>214040422B42024000011</t>
  </si>
  <si>
    <t>上党区苏店镇东贾村(大豆)</t>
  </si>
  <si>
    <t>长治市上党区苏店镇后土门村民委员会</t>
  </si>
  <si>
    <t>214040422B42024000012</t>
  </si>
  <si>
    <t>上党区苏店镇后土门村(大豆)</t>
  </si>
  <si>
    <t>张*丹</t>
  </si>
  <si>
    <t>214040422B42024000027</t>
  </si>
  <si>
    <t>上党区苏店镇南天河村(大豆)</t>
  </si>
  <si>
    <t>山西东兴田园小镇农业专业合作社</t>
  </si>
  <si>
    <t>214040422B42024000028</t>
  </si>
  <si>
    <t>上党区苏店镇东兴村(大豆)</t>
  </si>
  <si>
    <t>郝*宇</t>
  </si>
  <si>
    <t>P8FJ20241404N000000001</t>
  </si>
  <si>
    <t>郝家庄镇南郭（大樱桃）</t>
  </si>
  <si>
    <t>人保财险</t>
  </si>
  <si>
    <t>王*明</t>
  </si>
  <si>
    <t>P8FJ20241404N000000002</t>
  </si>
  <si>
    <t>郝家庄镇上秦（大樱桃）</t>
  </si>
  <si>
    <t>长治县农泰种植有限责任公司</t>
  </si>
  <si>
    <t>P8FJ20241404N000000003</t>
  </si>
  <si>
    <t>郝家庄镇白家沟村（大樱桃）</t>
  </si>
  <si>
    <t>郝家庄镇上秦村王成明等2户</t>
  </si>
  <si>
    <t>66311100072024140421000001</t>
  </si>
  <si>
    <t>郝家庄镇上秦村（高粱）</t>
  </si>
  <si>
    <t>人寿财险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</si>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</sst>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sz val="18"/>
      <color rgb="FF000000"/>
      <name val="黑体"/>
      <charset val="134"/>
    </font>
    <font>
      <sz val="11"/>
      <color rgb="FF000000"/>
      <name val="仿宋"/>
      <charset val="134"/>
    </font>
    <font>
      <sz val="10"/>
      <color theme="1"/>
      <name val="仿宋_GB2312"/>
      <charset val="134"/>
    </font>
    <font>
      <sz val="10"/>
      <color rgb="FF000000"/>
      <name val="仿宋_GB2312"/>
      <charset val="134"/>
    </font>
    <font>
      <sz val="10"/>
      <name val="仿宋_GB2312"/>
      <charset val="134"/>
    </font>
    <font>
      <sz val="10"/>
      <color rgb="FF292B34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/>
  </cellStyleXfs>
  <cellXfs count="31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176" fontId="0" fillId="0" borderId="0" xfId="0" applyNumberForma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justify" vertical="center"/>
    </xf>
    <xf numFmtId="0" fontId="2" fillId="0" borderId="0" xfId="0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176" fontId="2" fillId="0" borderId="0" xfId="0" applyNumberFormat="1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0" fontId="5" fillId="0" borderId="1" xfId="49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0" fillId="0" borderId="2" xfId="0" applyBorder="1">
      <alignment vertical="center"/>
    </xf>
    <xf numFmtId="0" fontId="0" fillId="0" borderId="2" xfId="0" applyBorder="1" applyAlignment="1">
      <alignment horizontal="center" vertical="center" wrapText="1"/>
    </xf>
    <xf numFmtId="49" fontId="0" fillId="0" borderId="2" xfId="0" applyNumberFormat="1" applyBorder="1" applyAlignment="1">
      <alignment horizontal="center" vertical="center" wrapText="1"/>
    </xf>
    <xf numFmtId="176" fontId="0" fillId="0" borderId="2" xfId="0" applyNumberForma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5"/>
  <sheetViews>
    <sheetView tabSelected="1" workbookViewId="0">
      <selection activeCell="C29" sqref="C29"/>
    </sheetView>
  </sheetViews>
  <sheetFormatPr defaultColWidth="8.89166666666667" defaultRowHeight="13.5"/>
  <cols>
    <col min="1" max="1" width="6.33333333333333" customWidth="1"/>
    <col min="2" max="2" width="18.3833333333333" style="2" customWidth="1"/>
    <col min="3" max="3" width="17.4416666666667" style="3" customWidth="1"/>
    <col min="4" max="4" width="6.45" style="2" customWidth="1"/>
    <col min="5" max="5" width="9.8" style="4" customWidth="1"/>
    <col min="6" max="6" width="10.6" style="4" customWidth="1"/>
    <col min="7" max="8" width="11.5583333333333" style="4" customWidth="1"/>
    <col min="9" max="9" width="12.3333333333333" style="4" customWidth="1"/>
    <col min="10" max="10" width="17.775" style="2" customWidth="1"/>
  </cols>
  <sheetData>
    <row r="1" ht="40" customHeight="1" spans="1:11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ht="31.95" customHeight="1" spans="1:10">
      <c r="A2" s="6"/>
      <c r="B2" s="7"/>
      <c r="C2" s="8"/>
      <c r="D2" s="7"/>
      <c r="E2" s="9"/>
      <c r="F2" s="9"/>
      <c r="G2" s="9"/>
      <c r="H2" s="9"/>
      <c r="I2" s="9" t="s">
        <v>1</v>
      </c>
      <c r="J2" s="7"/>
    </row>
    <row r="3" s="1" customFormat="1" ht="21" customHeight="1" spans="1:11">
      <c r="A3" s="10" t="s">
        <v>2</v>
      </c>
      <c r="B3" s="11" t="s">
        <v>3</v>
      </c>
      <c r="C3" s="12" t="s">
        <v>4</v>
      </c>
      <c r="D3" s="11" t="s">
        <v>5</v>
      </c>
      <c r="E3" s="13" t="s">
        <v>6</v>
      </c>
      <c r="F3" s="13" t="s">
        <v>7</v>
      </c>
      <c r="G3" s="13" t="s">
        <v>8</v>
      </c>
      <c r="H3" s="13"/>
      <c r="I3" s="13" t="s">
        <v>9</v>
      </c>
      <c r="J3" s="11" t="s">
        <v>10</v>
      </c>
      <c r="K3" s="28" t="s">
        <v>11</v>
      </c>
    </row>
    <row r="4" s="1" customFormat="1" ht="21" customHeight="1" spans="1:11">
      <c r="A4" s="10"/>
      <c r="B4" s="11"/>
      <c r="C4" s="12"/>
      <c r="D4" s="11"/>
      <c r="E4" s="13"/>
      <c r="F4" s="13"/>
      <c r="G4" s="13" t="s">
        <v>12</v>
      </c>
      <c r="H4" s="13" t="s">
        <v>13</v>
      </c>
      <c r="I4" s="13"/>
      <c r="J4" s="11"/>
      <c r="K4" s="29"/>
    </row>
    <row r="5" s="1" customFormat="1" ht="31" customHeight="1" spans="1:11">
      <c r="A5" s="14">
        <v>1</v>
      </c>
      <c r="B5" s="14" t="s">
        <v>14</v>
      </c>
      <c r="C5" s="15" t="s">
        <v>15</v>
      </c>
      <c r="D5" s="14">
        <v>6</v>
      </c>
      <c r="E5" s="16">
        <v>714</v>
      </c>
      <c r="F5" s="17">
        <v>1428</v>
      </c>
      <c r="G5" s="17">
        <v>17850</v>
      </c>
      <c r="H5" s="17">
        <v>19992</v>
      </c>
      <c r="I5" s="17">
        <v>39270</v>
      </c>
      <c r="J5" s="14" t="s">
        <v>16</v>
      </c>
      <c r="K5" s="19" t="s">
        <v>17</v>
      </c>
    </row>
    <row r="6" s="1" customFormat="1" ht="31" customHeight="1" spans="1:11">
      <c r="A6" s="14">
        <v>2</v>
      </c>
      <c r="B6" s="14" t="s">
        <v>18</v>
      </c>
      <c r="C6" s="15" t="s">
        <v>19</v>
      </c>
      <c r="D6" s="14">
        <v>8</v>
      </c>
      <c r="E6" s="17">
        <v>297.6</v>
      </c>
      <c r="F6" s="17">
        <v>595.2</v>
      </c>
      <c r="G6" s="17">
        <v>7440</v>
      </c>
      <c r="H6" s="17">
        <v>8332.8</v>
      </c>
      <c r="I6" s="17">
        <v>16368</v>
      </c>
      <c r="J6" s="14" t="s">
        <v>20</v>
      </c>
      <c r="K6" s="19" t="s">
        <v>17</v>
      </c>
    </row>
    <row r="7" s="1" customFormat="1" ht="31" customHeight="1" spans="1:11">
      <c r="A7" s="14" t="s">
        <v>21</v>
      </c>
      <c r="B7" s="14"/>
      <c r="C7" s="15"/>
      <c r="D7" s="14">
        <f t="shared" ref="D7:H7" si="0">SUM(D5:D6)</f>
        <v>14</v>
      </c>
      <c r="E7" s="17">
        <f t="shared" si="0"/>
        <v>1011.6</v>
      </c>
      <c r="F7" s="17"/>
      <c r="G7" s="17">
        <f t="shared" si="0"/>
        <v>25290</v>
      </c>
      <c r="H7" s="17">
        <f t="shared" si="0"/>
        <v>28324.8</v>
      </c>
      <c r="I7" s="17"/>
      <c r="J7" s="14"/>
      <c r="K7" s="19"/>
    </row>
    <row r="8" s="1" customFormat="1" ht="31" customHeight="1" spans="1:11">
      <c r="A8" s="18">
        <v>3</v>
      </c>
      <c r="B8" s="19" t="s">
        <v>22</v>
      </c>
      <c r="C8" s="19" t="s">
        <v>23</v>
      </c>
      <c r="D8" s="19">
        <v>2</v>
      </c>
      <c r="E8" s="20">
        <v>123</v>
      </c>
      <c r="F8" s="20">
        <f t="shared" ref="F8:F38" si="1">E8*2</f>
        <v>246</v>
      </c>
      <c r="G8" s="20">
        <f t="shared" ref="G8:G38" si="2">E8*25</f>
        <v>3075</v>
      </c>
      <c r="H8" s="20">
        <f t="shared" ref="H8:H38" si="3">E8*28</f>
        <v>3444</v>
      </c>
      <c r="I8" s="20">
        <f t="shared" ref="I8:I38" si="4">E8*55</f>
        <v>6765</v>
      </c>
      <c r="J8" s="19" t="s">
        <v>24</v>
      </c>
      <c r="K8" s="19" t="s">
        <v>25</v>
      </c>
    </row>
    <row r="9" s="1" customFormat="1" ht="31" customHeight="1" spans="1:11">
      <c r="A9" s="14">
        <v>4</v>
      </c>
      <c r="B9" s="19" t="s">
        <v>26</v>
      </c>
      <c r="C9" s="19" t="s">
        <v>27</v>
      </c>
      <c r="D9" s="19">
        <v>3</v>
      </c>
      <c r="E9" s="20">
        <v>6.5</v>
      </c>
      <c r="F9" s="20">
        <f t="shared" si="1"/>
        <v>13</v>
      </c>
      <c r="G9" s="20">
        <f t="shared" si="2"/>
        <v>162.5</v>
      </c>
      <c r="H9" s="20">
        <f t="shared" si="3"/>
        <v>182</v>
      </c>
      <c r="I9" s="20">
        <f t="shared" si="4"/>
        <v>357.5</v>
      </c>
      <c r="J9" s="19" t="s">
        <v>28</v>
      </c>
      <c r="K9" s="19" t="s">
        <v>25</v>
      </c>
    </row>
    <row r="10" s="1" customFormat="1" ht="31" customHeight="1" spans="1:11">
      <c r="A10" s="14">
        <v>5</v>
      </c>
      <c r="B10" s="19" t="s">
        <v>29</v>
      </c>
      <c r="C10" s="19" t="s">
        <v>30</v>
      </c>
      <c r="D10" s="19">
        <v>4</v>
      </c>
      <c r="E10" s="20">
        <v>14</v>
      </c>
      <c r="F10" s="20">
        <f t="shared" si="1"/>
        <v>28</v>
      </c>
      <c r="G10" s="20">
        <f t="shared" si="2"/>
        <v>350</v>
      </c>
      <c r="H10" s="20">
        <f t="shared" si="3"/>
        <v>392</v>
      </c>
      <c r="I10" s="20">
        <f t="shared" si="4"/>
        <v>770</v>
      </c>
      <c r="J10" s="19" t="s">
        <v>31</v>
      </c>
      <c r="K10" s="19" t="s">
        <v>25</v>
      </c>
    </row>
    <row r="11" s="1" customFormat="1" ht="31" customHeight="1" spans="1:11">
      <c r="A11" s="18">
        <v>6</v>
      </c>
      <c r="B11" s="19" t="s">
        <v>32</v>
      </c>
      <c r="C11" s="19" t="s">
        <v>33</v>
      </c>
      <c r="D11" s="19">
        <v>1</v>
      </c>
      <c r="E11" s="20">
        <v>20</v>
      </c>
      <c r="F11" s="20">
        <f t="shared" si="1"/>
        <v>40</v>
      </c>
      <c r="G11" s="20">
        <f t="shared" si="2"/>
        <v>500</v>
      </c>
      <c r="H11" s="20">
        <f t="shared" si="3"/>
        <v>560</v>
      </c>
      <c r="I11" s="20">
        <f t="shared" si="4"/>
        <v>1100</v>
      </c>
      <c r="J11" s="19" t="s">
        <v>34</v>
      </c>
      <c r="K11" s="19" t="s">
        <v>25</v>
      </c>
    </row>
    <row r="12" s="1" customFormat="1" ht="31" customHeight="1" spans="1:11">
      <c r="A12" s="14">
        <v>7</v>
      </c>
      <c r="B12" s="19" t="s">
        <v>35</v>
      </c>
      <c r="C12" s="19" t="s">
        <v>36</v>
      </c>
      <c r="D12" s="19">
        <v>1</v>
      </c>
      <c r="E12" s="20">
        <v>25</v>
      </c>
      <c r="F12" s="20">
        <f t="shared" si="1"/>
        <v>50</v>
      </c>
      <c r="G12" s="20">
        <f t="shared" si="2"/>
        <v>625</v>
      </c>
      <c r="H12" s="20">
        <f t="shared" si="3"/>
        <v>700</v>
      </c>
      <c r="I12" s="20">
        <f t="shared" si="4"/>
        <v>1375</v>
      </c>
      <c r="J12" s="19" t="s">
        <v>37</v>
      </c>
      <c r="K12" s="19" t="s">
        <v>25</v>
      </c>
    </row>
    <row r="13" s="1" customFormat="1" ht="31" customHeight="1" spans="1:11">
      <c r="A13" s="14">
        <v>8</v>
      </c>
      <c r="B13" s="19" t="s">
        <v>38</v>
      </c>
      <c r="C13" s="19" t="s">
        <v>39</v>
      </c>
      <c r="D13" s="19">
        <v>1</v>
      </c>
      <c r="E13" s="20">
        <v>50</v>
      </c>
      <c r="F13" s="20">
        <f t="shared" si="1"/>
        <v>100</v>
      </c>
      <c r="G13" s="20">
        <f t="shared" si="2"/>
        <v>1250</v>
      </c>
      <c r="H13" s="20">
        <f t="shared" si="3"/>
        <v>1400</v>
      </c>
      <c r="I13" s="20">
        <f t="shared" si="4"/>
        <v>2750</v>
      </c>
      <c r="J13" s="19" t="s">
        <v>40</v>
      </c>
      <c r="K13" s="19" t="s">
        <v>25</v>
      </c>
    </row>
    <row r="14" s="1" customFormat="1" ht="31" customHeight="1" spans="1:11">
      <c r="A14" s="18">
        <v>9</v>
      </c>
      <c r="B14" s="19" t="s">
        <v>41</v>
      </c>
      <c r="C14" s="19" t="s">
        <v>42</v>
      </c>
      <c r="D14" s="19">
        <v>2</v>
      </c>
      <c r="E14" s="20">
        <v>81</v>
      </c>
      <c r="F14" s="20">
        <f t="shared" si="1"/>
        <v>162</v>
      </c>
      <c r="G14" s="20">
        <f t="shared" si="2"/>
        <v>2025</v>
      </c>
      <c r="H14" s="20">
        <f t="shared" si="3"/>
        <v>2268</v>
      </c>
      <c r="I14" s="20">
        <f t="shared" si="4"/>
        <v>4455</v>
      </c>
      <c r="J14" s="19" t="s">
        <v>43</v>
      </c>
      <c r="K14" s="19" t="s">
        <v>25</v>
      </c>
    </row>
    <row r="15" s="1" customFormat="1" ht="31" customHeight="1" spans="1:11">
      <c r="A15" s="14">
        <v>10</v>
      </c>
      <c r="B15" s="19" t="s">
        <v>44</v>
      </c>
      <c r="C15" s="19" t="s">
        <v>45</v>
      </c>
      <c r="D15" s="19">
        <v>2</v>
      </c>
      <c r="E15" s="20">
        <v>58.53</v>
      </c>
      <c r="F15" s="20">
        <f t="shared" si="1"/>
        <v>117.06</v>
      </c>
      <c r="G15" s="20">
        <f t="shared" si="2"/>
        <v>1463.25</v>
      </c>
      <c r="H15" s="20">
        <f t="shared" si="3"/>
        <v>1638.84</v>
      </c>
      <c r="I15" s="20">
        <f t="shared" si="4"/>
        <v>3219.15</v>
      </c>
      <c r="J15" s="19" t="s">
        <v>46</v>
      </c>
      <c r="K15" s="19" t="s">
        <v>25</v>
      </c>
    </row>
    <row r="16" s="1" customFormat="1" ht="31" customHeight="1" spans="1:11">
      <c r="A16" s="14">
        <v>11</v>
      </c>
      <c r="B16" s="19" t="s">
        <v>47</v>
      </c>
      <c r="C16" s="19" t="s">
        <v>48</v>
      </c>
      <c r="D16" s="19">
        <v>2</v>
      </c>
      <c r="E16" s="20">
        <v>57</v>
      </c>
      <c r="F16" s="20">
        <f t="shared" si="1"/>
        <v>114</v>
      </c>
      <c r="G16" s="20">
        <f t="shared" si="2"/>
        <v>1425</v>
      </c>
      <c r="H16" s="20">
        <f t="shared" si="3"/>
        <v>1596</v>
      </c>
      <c r="I16" s="20">
        <f t="shared" si="4"/>
        <v>3135</v>
      </c>
      <c r="J16" s="19" t="s">
        <v>49</v>
      </c>
      <c r="K16" s="19" t="s">
        <v>25</v>
      </c>
    </row>
    <row r="17" s="1" customFormat="1" ht="31" customHeight="1" spans="1:11">
      <c r="A17" s="18">
        <v>12</v>
      </c>
      <c r="B17" s="19" t="s">
        <v>50</v>
      </c>
      <c r="C17" s="19" t="s">
        <v>51</v>
      </c>
      <c r="D17" s="19">
        <v>2</v>
      </c>
      <c r="E17" s="20">
        <v>14</v>
      </c>
      <c r="F17" s="20">
        <f t="shared" si="1"/>
        <v>28</v>
      </c>
      <c r="G17" s="20">
        <f t="shared" si="2"/>
        <v>350</v>
      </c>
      <c r="H17" s="20">
        <f t="shared" si="3"/>
        <v>392</v>
      </c>
      <c r="I17" s="20">
        <f t="shared" si="4"/>
        <v>770</v>
      </c>
      <c r="J17" s="19" t="s">
        <v>52</v>
      </c>
      <c r="K17" s="19" t="s">
        <v>25</v>
      </c>
    </row>
    <row r="18" s="1" customFormat="1" ht="31" customHeight="1" spans="1:11">
      <c r="A18" s="14">
        <v>13</v>
      </c>
      <c r="B18" s="19" t="s">
        <v>53</v>
      </c>
      <c r="C18" s="19" t="s">
        <v>54</v>
      </c>
      <c r="D18" s="19">
        <v>3</v>
      </c>
      <c r="E18" s="20">
        <v>81</v>
      </c>
      <c r="F18" s="20">
        <f t="shared" si="1"/>
        <v>162</v>
      </c>
      <c r="G18" s="20">
        <f t="shared" si="2"/>
        <v>2025</v>
      </c>
      <c r="H18" s="20">
        <f t="shared" si="3"/>
        <v>2268</v>
      </c>
      <c r="I18" s="20">
        <f t="shared" si="4"/>
        <v>4455</v>
      </c>
      <c r="J18" s="19" t="s">
        <v>55</v>
      </c>
      <c r="K18" s="19" t="s">
        <v>25</v>
      </c>
    </row>
    <row r="19" s="1" customFormat="1" ht="31" customHeight="1" spans="1:11">
      <c r="A19" s="14">
        <v>14</v>
      </c>
      <c r="B19" s="19" t="s">
        <v>56</v>
      </c>
      <c r="C19" s="19" t="s">
        <v>57</v>
      </c>
      <c r="D19" s="19">
        <v>1</v>
      </c>
      <c r="E19" s="20">
        <v>30</v>
      </c>
      <c r="F19" s="20">
        <f t="shared" si="1"/>
        <v>60</v>
      </c>
      <c r="G19" s="20">
        <f t="shared" si="2"/>
        <v>750</v>
      </c>
      <c r="H19" s="20">
        <f t="shared" si="3"/>
        <v>840</v>
      </c>
      <c r="I19" s="20">
        <f t="shared" si="4"/>
        <v>1650</v>
      </c>
      <c r="J19" s="19" t="s">
        <v>58</v>
      </c>
      <c r="K19" s="19" t="s">
        <v>25</v>
      </c>
    </row>
    <row r="20" s="1" customFormat="1" ht="31" customHeight="1" spans="1:11">
      <c r="A20" s="18">
        <v>15</v>
      </c>
      <c r="B20" s="19" t="s">
        <v>59</v>
      </c>
      <c r="C20" s="19" t="s">
        <v>60</v>
      </c>
      <c r="D20" s="19">
        <v>1</v>
      </c>
      <c r="E20" s="20">
        <v>45</v>
      </c>
      <c r="F20" s="20">
        <f t="shared" si="1"/>
        <v>90</v>
      </c>
      <c r="G20" s="20">
        <f t="shared" si="2"/>
        <v>1125</v>
      </c>
      <c r="H20" s="20">
        <f t="shared" si="3"/>
        <v>1260</v>
      </c>
      <c r="I20" s="20">
        <f t="shared" si="4"/>
        <v>2475</v>
      </c>
      <c r="J20" s="19" t="s">
        <v>61</v>
      </c>
      <c r="K20" s="19" t="s">
        <v>25</v>
      </c>
    </row>
    <row r="21" s="1" customFormat="1" ht="31" customHeight="1" spans="1:11">
      <c r="A21" s="14">
        <v>16</v>
      </c>
      <c r="B21" s="19" t="s">
        <v>38</v>
      </c>
      <c r="C21" s="19" t="s">
        <v>62</v>
      </c>
      <c r="D21" s="19">
        <v>1</v>
      </c>
      <c r="E21" s="20">
        <v>35</v>
      </c>
      <c r="F21" s="20">
        <f t="shared" si="1"/>
        <v>70</v>
      </c>
      <c r="G21" s="20">
        <f t="shared" si="2"/>
        <v>875</v>
      </c>
      <c r="H21" s="20">
        <f t="shared" si="3"/>
        <v>980</v>
      </c>
      <c r="I21" s="20">
        <f t="shared" si="4"/>
        <v>1925</v>
      </c>
      <c r="J21" s="19" t="s">
        <v>34</v>
      </c>
      <c r="K21" s="19" t="s">
        <v>25</v>
      </c>
    </row>
    <row r="22" s="1" customFormat="1" ht="31" customHeight="1" spans="1:11">
      <c r="A22" s="14">
        <v>17</v>
      </c>
      <c r="B22" s="19" t="s">
        <v>63</v>
      </c>
      <c r="C22" s="19" t="s">
        <v>64</v>
      </c>
      <c r="D22" s="19">
        <v>1</v>
      </c>
      <c r="E22" s="20">
        <v>3</v>
      </c>
      <c r="F22" s="20">
        <f t="shared" si="1"/>
        <v>6</v>
      </c>
      <c r="G22" s="20">
        <f t="shared" si="2"/>
        <v>75</v>
      </c>
      <c r="H22" s="20">
        <f t="shared" si="3"/>
        <v>84</v>
      </c>
      <c r="I22" s="20">
        <f t="shared" si="4"/>
        <v>165</v>
      </c>
      <c r="J22" s="19" t="s">
        <v>65</v>
      </c>
      <c r="K22" s="19" t="s">
        <v>25</v>
      </c>
    </row>
    <row r="23" s="1" customFormat="1" ht="31" customHeight="1" spans="1:11">
      <c r="A23" s="18">
        <v>18</v>
      </c>
      <c r="B23" s="19" t="s">
        <v>66</v>
      </c>
      <c r="C23" s="19" t="s">
        <v>67</v>
      </c>
      <c r="D23" s="19">
        <v>1</v>
      </c>
      <c r="E23" s="20">
        <v>11.5</v>
      </c>
      <c r="F23" s="20">
        <f t="shared" si="1"/>
        <v>23</v>
      </c>
      <c r="G23" s="20">
        <f t="shared" si="2"/>
        <v>287.5</v>
      </c>
      <c r="H23" s="20">
        <f t="shared" si="3"/>
        <v>322</v>
      </c>
      <c r="I23" s="20">
        <f t="shared" si="4"/>
        <v>632.5</v>
      </c>
      <c r="J23" s="19" t="s">
        <v>65</v>
      </c>
      <c r="K23" s="19" t="s">
        <v>25</v>
      </c>
    </row>
    <row r="24" s="1" customFormat="1" ht="31" customHeight="1" spans="1:11">
      <c r="A24" s="14">
        <v>19</v>
      </c>
      <c r="B24" s="19" t="s">
        <v>68</v>
      </c>
      <c r="C24" s="19" t="s">
        <v>69</v>
      </c>
      <c r="D24" s="19">
        <v>1</v>
      </c>
      <c r="E24" s="20">
        <v>85</v>
      </c>
      <c r="F24" s="20">
        <f t="shared" si="1"/>
        <v>170</v>
      </c>
      <c r="G24" s="20">
        <f t="shared" si="2"/>
        <v>2125</v>
      </c>
      <c r="H24" s="20">
        <f t="shared" si="3"/>
        <v>2380</v>
      </c>
      <c r="I24" s="20">
        <f t="shared" si="4"/>
        <v>4675</v>
      </c>
      <c r="J24" s="19" t="s">
        <v>40</v>
      </c>
      <c r="K24" s="19" t="s">
        <v>25</v>
      </c>
    </row>
    <row r="25" s="1" customFormat="1" ht="31" customHeight="1" spans="1:11">
      <c r="A25" s="14">
        <v>20</v>
      </c>
      <c r="B25" s="19" t="s">
        <v>70</v>
      </c>
      <c r="C25" s="19" t="s">
        <v>71</v>
      </c>
      <c r="D25" s="19">
        <v>1</v>
      </c>
      <c r="E25" s="20">
        <v>40</v>
      </c>
      <c r="F25" s="20">
        <f t="shared" si="1"/>
        <v>80</v>
      </c>
      <c r="G25" s="20">
        <f t="shared" si="2"/>
        <v>1000</v>
      </c>
      <c r="H25" s="20">
        <f t="shared" si="3"/>
        <v>1120</v>
      </c>
      <c r="I25" s="20">
        <f t="shared" si="4"/>
        <v>2200</v>
      </c>
      <c r="J25" s="19" t="s">
        <v>72</v>
      </c>
      <c r="K25" s="19" t="s">
        <v>25</v>
      </c>
    </row>
    <row r="26" s="1" customFormat="1" ht="31" customHeight="1" spans="1:11">
      <c r="A26" s="18">
        <v>21</v>
      </c>
      <c r="B26" s="19" t="s">
        <v>73</v>
      </c>
      <c r="C26" s="19" t="s">
        <v>74</v>
      </c>
      <c r="D26" s="19">
        <v>1</v>
      </c>
      <c r="E26" s="20">
        <v>5</v>
      </c>
      <c r="F26" s="20">
        <f t="shared" si="1"/>
        <v>10</v>
      </c>
      <c r="G26" s="20">
        <f t="shared" si="2"/>
        <v>125</v>
      </c>
      <c r="H26" s="20">
        <f t="shared" si="3"/>
        <v>140</v>
      </c>
      <c r="I26" s="20">
        <f t="shared" si="4"/>
        <v>275</v>
      </c>
      <c r="J26" s="19" t="s">
        <v>75</v>
      </c>
      <c r="K26" s="19" t="s">
        <v>25</v>
      </c>
    </row>
    <row r="27" s="1" customFormat="1" ht="31" customHeight="1" spans="1:11">
      <c r="A27" s="14">
        <v>22</v>
      </c>
      <c r="B27" s="19" t="s">
        <v>76</v>
      </c>
      <c r="C27" s="19" t="s">
        <v>77</v>
      </c>
      <c r="D27" s="19">
        <v>4</v>
      </c>
      <c r="E27" s="20">
        <v>160</v>
      </c>
      <c r="F27" s="20">
        <f t="shared" si="1"/>
        <v>320</v>
      </c>
      <c r="G27" s="20">
        <f t="shared" si="2"/>
        <v>4000</v>
      </c>
      <c r="H27" s="20">
        <f t="shared" si="3"/>
        <v>4480</v>
      </c>
      <c r="I27" s="20">
        <f t="shared" si="4"/>
        <v>8800</v>
      </c>
      <c r="J27" s="19" t="s">
        <v>78</v>
      </c>
      <c r="K27" s="19" t="s">
        <v>25</v>
      </c>
    </row>
    <row r="28" s="1" customFormat="1" ht="31" customHeight="1" spans="1:11">
      <c r="A28" s="14">
        <v>23</v>
      </c>
      <c r="B28" s="19" t="s">
        <v>79</v>
      </c>
      <c r="C28" s="19" t="s">
        <v>80</v>
      </c>
      <c r="D28" s="19">
        <v>1</v>
      </c>
      <c r="E28" s="20">
        <v>16</v>
      </c>
      <c r="F28" s="20">
        <f t="shared" si="1"/>
        <v>32</v>
      </c>
      <c r="G28" s="20">
        <f t="shared" si="2"/>
        <v>400</v>
      </c>
      <c r="H28" s="20">
        <f t="shared" si="3"/>
        <v>448</v>
      </c>
      <c r="I28" s="20">
        <f t="shared" si="4"/>
        <v>880</v>
      </c>
      <c r="J28" s="19" t="s">
        <v>81</v>
      </c>
      <c r="K28" s="19" t="s">
        <v>25</v>
      </c>
    </row>
    <row r="29" s="1" customFormat="1" ht="31" customHeight="1" spans="1:11">
      <c r="A29" s="18">
        <v>24</v>
      </c>
      <c r="B29" s="19" t="s">
        <v>82</v>
      </c>
      <c r="C29" s="19" t="s">
        <v>83</v>
      </c>
      <c r="D29" s="19">
        <v>1</v>
      </c>
      <c r="E29" s="20">
        <v>60</v>
      </c>
      <c r="F29" s="20">
        <f t="shared" si="1"/>
        <v>120</v>
      </c>
      <c r="G29" s="20">
        <f t="shared" si="2"/>
        <v>1500</v>
      </c>
      <c r="H29" s="20">
        <f t="shared" si="3"/>
        <v>1680</v>
      </c>
      <c r="I29" s="20">
        <f t="shared" si="4"/>
        <v>3300</v>
      </c>
      <c r="J29" s="19" t="s">
        <v>84</v>
      </c>
      <c r="K29" s="19" t="s">
        <v>25</v>
      </c>
    </row>
    <row r="30" s="1" customFormat="1" ht="31" customHeight="1" spans="1:11">
      <c r="A30" s="14">
        <v>25</v>
      </c>
      <c r="B30" s="19" t="s">
        <v>85</v>
      </c>
      <c r="C30" s="19" t="s">
        <v>86</v>
      </c>
      <c r="D30" s="19">
        <v>1</v>
      </c>
      <c r="E30" s="20">
        <v>75</v>
      </c>
      <c r="F30" s="20">
        <f t="shared" si="1"/>
        <v>150</v>
      </c>
      <c r="G30" s="20">
        <f t="shared" si="2"/>
        <v>1875</v>
      </c>
      <c r="H30" s="20">
        <f t="shared" si="3"/>
        <v>2100</v>
      </c>
      <c r="I30" s="20">
        <f t="shared" si="4"/>
        <v>4125</v>
      </c>
      <c r="J30" s="19" t="s">
        <v>87</v>
      </c>
      <c r="K30" s="19" t="s">
        <v>25</v>
      </c>
    </row>
    <row r="31" s="1" customFormat="1" ht="31" customHeight="1" spans="1:11">
      <c r="A31" s="14">
        <v>26</v>
      </c>
      <c r="B31" s="19" t="s">
        <v>88</v>
      </c>
      <c r="C31" s="19" t="s">
        <v>89</v>
      </c>
      <c r="D31" s="19">
        <v>1</v>
      </c>
      <c r="E31" s="20">
        <v>26</v>
      </c>
      <c r="F31" s="20">
        <f t="shared" si="1"/>
        <v>52</v>
      </c>
      <c r="G31" s="20">
        <f t="shared" si="2"/>
        <v>650</v>
      </c>
      <c r="H31" s="20">
        <f t="shared" si="3"/>
        <v>728</v>
      </c>
      <c r="I31" s="20">
        <f t="shared" si="4"/>
        <v>1430</v>
      </c>
      <c r="J31" s="19" t="s">
        <v>90</v>
      </c>
      <c r="K31" s="19" t="s">
        <v>25</v>
      </c>
    </row>
    <row r="32" s="1" customFormat="1" ht="31" customHeight="1" spans="1:11">
      <c r="A32" s="18">
        <v>27</v>
      </c>
      <c r="B32" s="19" t="s">
        <v>91</v>
      </c>
      <c r="C32" s="19" t="s">
        <v>92</v>
      </c>
      <c r="D32" s="19">
        <v>7</v>
      </c>
      <c r="E32" s="20">
        <v>28.2</v>
      </c>
      <c r="F32" s="20">
        <f t="shared" si="1"/>
        <v>56.4</v>
      </c>
      <c r="G32" s="20">
        <f t="shared" si="2"/>
        <v>705</v>
      </c>
      <c r="H32" s="20">
        <f t="shared" si="3"/>
        <v>789.6</v>
      </c>
      <c r="I32" s="20">
        <f t="shared" si="4"/>
        <v>1551</v>
      </c>
      <c r="J32" s="19" t="s">
        <v>93</v>
      </c>
      <c r="K32" s="19" t="s">
        <v>25</v>
      </c>
    </row>
    <row r="33" s="1" customFormat="1" ht="31" customHeight="1" spans="1:11">
      <c r="A33" s="14">
        <v>28</v>
      </c>
      <c r="B33" s="19" t="s">
        <v>94</v>
      </c>
      <c r="C33" s="19" t="s">
        <v>95</v>
      </c>
      <c r="D33" s="19">
        <v>23</v>
      </c>
      <c r="E33" s="20">
        <v>63.5</v>
      </c>
      <c r="F33" s="20">
        <f t="shared" si="1"/>
        <v>127</v>
      </c>
      <c r="G33" s="20">
        <f t="shared" si="2"/>
        <v>1587.5</v>
      </c>
      <c r="H33" s="20">
        <f t="shared" si="3"/>
        <v>1778</v>
      </c>
      <c r="I33" s="20">
        <f t="shared" si="4"/>
        <v>3492.5</v>
      </c>
      <c r="J33" s="19" t="s">
        <v>96</v>
      </c>
      <c r="K33" s="19" t="s">
        <v>25</v>
      </c>
    </row>
    <row r="34" s="1" customFormat="1" ht="31" customHeight="1" spans="1:11">
      <c r="A34" s="14">
        <v>29</v>
      </c>
      <c r="B34" s="19" t="s">
        <v>97</v>
      </c>
      <c r="C34" s="19" t="s">
        <v>98</v>
      </c>
      <c r="D34" s="19">
        <v>1</v>
      </c>
      <c r="E34" s="20">
        <v>80</v>
      </c>
      <c r="F34" s="20">
        <f t="shared" si="1"/>
        <v>160</v>
      </c>
      <c r="G34" s="20">
        <f t="shared" si="2"/>
        <v>2000</v>
      </c>
      <c r="H34" s="20">
        <f t="shared" si="3"/>
        <v>2240</v>
      </c>
      <c r="I34" s="20">
        <f t="shared" si="4"/>
        <v>4400</v>
      </c>
      <c r="J34" s="19" t="s">
        <v>99</v>
      </c>
      <c r="K34" s="19" t="s">
        <v>25</v>
      </c>
    </row>
    <row r="35" s="1" customFormat="1" ht="31" customHeight="1" spans="1:11">
      <c r="A35" s="18">
        <v>30</v>
      </c>
      <c r="B35" s="19" t="s">
        <v>100</v>
      </c>
      <c r="C35" s="19" t="s">
        <v>101</v>
      </c>
      <c r="D35" s="19">
        <v>4</v>
      </c>
      <c r="E35" s="20">
        <v>12.5</v>
      </c>
      <c r="F35" s="20">
        <f t="shared" si="1"/>
        <v>25</v>
      </c>
      <c r="G35" s="20">
        <f t="shared" si="2"/>
        <v>312.5</v>
      </c>
      <c r="H35" s="20">
        <f t="shared" si="3"/>
        <v>350</v>
      </c>
      <c r="I35" s="20">
        <f t="shared" si="4"/>
        <v>687.5</v>
      </c>
      <c r="J35" s="19" t="s">
        <v>102</v>
      </c>
      <c r="K35" s="19" t="s">
        <v>25</v>
      </c>
    </row>
    <row r="36" s="1" customFormat="1" ht="31" customHeight="1" spans="1:11">
      <c r="A36" s="14">
        <v>31</v>
      </c>
      <c r="B36" s="19" t="s">
        <v>103</v>
      </c>
      <c r="C36" s="19" t="s">
        <v>104</v>
      </c>
      <c r="D36" s="19">
        <v>2</v>
      </c>
      <c r="E36" s="20">
        <v>33.62</v>
      </c>
      <c r="F36" s="20">
        <f t="shared" si="1"/>
        <v>67.24</v>
      </c>
      <c r="G36" s="20">
        <f t="shared" si="2"/>
        <v>840.5</v>
      </c>
      <c r="H36" s="20">
        <f t="shared" si="3"/>
        <v>941.36</v>
      </c>
      <c r="I36" s="20">
        <f t="shared" si="4"/>
        <v>1849.1</v>
      </c>
      <c r="J36" s="19" t="s">
        <v>105</v>
      </c>
      <c r="K36" s="19" t="s">
        <v>25</v>
      </c>
    </row>
    <row r="37" s="1" customFormat="1" ht="31" customHeight="1" spans="1:11">
      <c r="A37" s="14">
        <v>32</v>
      </c>
      <c r="B37" s="19" t="s">
        <v>106</v>
      </c>
      <c r="C37" s="19" t="s">
        <v>107</v>
      </c>
      <c r="D37" s="19">
        <v>1</v>
      </c>
      <c r="E37" s="20">
        <v>95</v>
      </c>
      <c r="F37" s="20">
        <f t="shared" si="1"/>
        <v>190</v>
      </c>
      <c r="G37" s="20">
        <f t="shared" si="2"/>
        <v>2375</v>
      </c>
      <c r="H37" s="20">
        <f t="shared" si="3"/>
        <v>2660</v>
      </c>
      <c r="I37" s="20">
        <f t="shared" si="4"/>
        <v>5225</v>
      </c>
      <c r="J37" s="19" t="s">
        <v>108</v>
      </c>
      <c r="K37" s="19" t="s">
        <v>25</v>
      </c>
    </row>
    <row r="38" s="1" customFormat="1" ht="31" customHeight="1" spans="1:11">
      <c r="A38" s="18">
        <v>33</v>
      </c>
      <c r="B38" s="19" t="s">
        <v>109</v>
      </c>
      <c r="C38" s="19" t="s">
        <v>110</v>
      </c>
      <c r="D38" s="19">
        <v>1</v>
      </c>
      <c r="E38" s="20">
        <v>40</v>
      </c>
      <c r="F38" s="20">
        <f t="shared" si="1"/>
        <v>80</v>
      </c>
      <c r="G38" s="20">
        <f t="shared" si="2"/>
        <v>1000</v>
      </c>
      <c r="H38" s="20">
        <f t="shared" si="3"/>
        <v>1120</v>
      </c>
      <c r="I38" s="20">
        <f t="shared" si="4"/>
        <v>2200</v>
      </c>
      <c r="J38" s="19" t="s">
        <v>111</v>
      </c>
      <c r="K38" s="19" t="s">
        <v>25</v>
      </c>
    </row>
    <row r="39" s="1" customFormat="1" ht="31" customHeight="1" spans="1:11">
      <c r="A39" s="18" t="s">
        <v>21</v>
      </c>
      <c r="B39" s="19"/>
      <c r="C39" s="19"/>
      <c r="D39" s="19"/>
      <c r="E39" s="19">
        <f>SUM(E8:E38)</f>
        <v>1474.35</v>
      </c>
      <c r="F39" s="19"/>
      <c r="G39" s="20">
        <v>36858</v>
      </c>
      <c r="H39" s="20">
        <v>41280</v>
      </c>
      <c r="I39" s="20"/>
      <c r="J39" s="20"/>
      <c r="K39" s="19"/>
    </row>
    <row r="40" s="1" customFormat="1" ht="31" customHeight="1" spans="1:11">
      <c r="A40" s="14">
        <v>34</v>
      </c>
      <c r="B40" s="21" t="s">
        <v>112</v>
      </c>
      <c r="C40" s="22" t="s">
        <v>113</v>
      </c>
      <c r="D40" s="19">
        <v>1</v>
      </c>
      <c r="E40" s="20">
        <v>70</v>
      </c>
      <c r="F40" s="20">
        <v>7000</v>
      </c>
      <c r="G40" s="20"/>
      <c r="H40" s="20">
        <v>7000</v>
      </c>
      <c r="I40" s="20">
        <v>14000</v>
      </c>
      <c r="J40" s="30" t="s">
        <v>114</v>
      </c>
      <c r="K40" s="19" t="s">
        <v>115</v>
      </c>
    </row>
    <row r="41" s="1" customFormat="1" ht="31" customHeight="1" spans="1:11">
      <c r="A41" s="14">
        <v>35</v>
      </c>
      <c r="B41" s="21" t="s">
        <v>116</v>
      </c>
      <c r="C41" s="22" t="s">
        <v>117</v>
      </c>
      <c r="D41" s="19">
        <v>1</v>
      </c>
      <c r="E41" s="20">
        <v>30</v>
      </c>
      <c r="F41" s="20">
        <v>3000</v>
      </c>
      <c r="G41" s="20"/>
      <c r="H41" s="20">
        <v>3000</v>
      </c>
      <c r="I41" s="20">
        <v>6000</v>
      </c>
      <c r="J41" s="30" t="s">
        <v>118</v>
      </c>
      <c r="K41" s="19" t="s">
        <v>115</v>
      </c>
    </row>
    <row r="42" s="1" customFormat="1" ht="31" customHeight="1" spans="1:11">
      <c r="A42" s="18">
        <v>36</v>
      </c>
      <c r="B42" s="21" t="s">
        <v>119</v>
      </c>
      <c r="C42" s="22" t="s">
        <v>120</v>
      </c>
      <c r="D42" s="19">
        <v>1</v>
      </c>
      <c r="E42" s="20">
        <v>230</v>
      </c>
      <c r="F42" s="20">
        <v>23000</v>
      </c>
      <c r="G42" s="20"/>
      <c r="H42" s="20">
        <v>23000</v>
      </c>
      <c r="I42" s="20">
        <v>46000</v>
      </c>
      <c r="J42" s="30" t="s">
        <v>121</v>
      </c>
      <c r="K42" s="19" t="s">
        <v>115</v>
      </c>
    </row>
    <row r="43" s="1" customFormat="1" ht="31" customHeight="1" spans="1:11">
      <c r="A43" s="18" t="s">
        <v>21</v>
      </c>
      <c r="B43" s="21"/>
      <c r="C43" s="22"/>
      <c r="D43" s="19"/>
      <c r="E43" s="20">
        <f>SUM(E40:E42)</f>
        <v>330</v>
      </c>
      <c r="F43" s="20"/>
      <c r="G43" s="20"/>
      <c r="H43" s="20">
        <f>SUM(H40:H42)</f>
        <v>33000</v>
      </c>
      <c r="I43" s="20"/>
      <c r="J43" s="30"/>
      <c r="K43" s="19"/>
    </row>
    <row r="44" s="1" customFormat="1" ht="31" customHeight="1" spans="1:11">
      <c r="A44" s="14">
        <v>37</v>
      </c>
      <c r="B44" s="19" t="s">
        <v>122</v>
      </c>
      <c r="C44" s="23" t="s">
        <v>123</v>
      </c>
      <c r="D44" s="19">
        <v>2</v>
      </c>
      <c r="E44" s="20">
        <v>178</v>
      </c>
      <c r="F44" s="20">
        <v>1495.2</v>
      </c>
      <c r="G44" s="20">
        <v>2990.4</v>
      </c>
      <c r="H44" s="20">
        <v>2990.4</v>
      </c>
      <c r="I44" s="20">
        <v>7476</v>
      </c>
      <c r="J44" s="19" t="s">
        <v>124</v>
      </c>
      <c r="K44" s="19" t="s">
        <v>125</v>
      </c>
    </row>
    <row r="45" ht="26" customHeight="1" spans="1:11">
      <c r="A45" s="24" t="s">
        <v>126</v>
      </c>
      <c r="B45" s="25"/>
      <c r="C45" s="26"/>
      <c r="D45" s="27"/>
      <c r="E45" s="27">
        <f t="shared" ref="E45:H45" si="5">E7+E39+E43+E44</f>
        <v>2993.95</v>
      </c>
      <c r="F45" s="27"/>
      <c r="G45" s="27">
        <f t="shared" si="5"/>
        <v>65138.4</v>
      </c>
      <c r="H45" s="27">
        <f t="shared" si="5"/>
        <v>105595.2</v>
      </c>
      <c r="I45" s="27"/>
      <c r="J45" s="25"/>
      <c r="K45" s="24"/>
    </row>
  </sheetData>
  <mergeCells count="14">
    <mergeCell ref="A1:K1"/>
    <mergeCell ref="A2:B2"/>
    <mergeCell ref="E2:F2"/>
    <mergeCell ref="I2:J2"/>
    <mergeCell ref="G3:H3"/>
    <mergeCell ref="A3:A4"/>
    <mergeCell ref="B3:B4"/>
    <mergeCell ref="C3:C4"/>
    <mergeCell ref="D3:D4"/>
    <mergeCell ref="E3:E4"/>
    <mergeCell ref="F3:F4"/>
    <mergeCell ref="I3:I4"/>
    <mergeCell ref="J3:J4"/>
    <mergeCell ref="K3:K4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富丽堂皇</cp:lastModifiedBy>
  <dcterms:created xsi:type="dcterms:W3CDTF">2024-12-25T07:29:00Z</dcterms:created>
  <dcterms:modified xsi:type="dcterms:W3CDTF">2024-12-25T07:42:22Z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C0C2339A3D2F42BF862132D08042F25E_11</vt:lpwstr>
  </property>
  <property fmtid="{D5CDD505-2E9C-101B-9397-08002B2CF9AE}" pid="3" name="KSOProductBuildVer">
    <vt:lpwstr>2052-12.1.0.19302</vt:lpwstr>
  </property>
</Properties>
</file>